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645" windowWidth="17490" windowHeight="9435"/>
  </bookViews>
  <sheets>
    <sheet name="Plan1" sheetId="1" r:id="rId1"/>
    <sheet name="Plan2" sheetId="5" r:id="rId2"/>
  </sheets>
  <definedNames>
    <definedName name="_xlnm._FilterDatabase" localSheetId="0" hidden="1">Plan1!$A$2:$AC$497</definedName>
  </definedNames>
  <calcPr calcId="145621"/>
</workbook>
</file>

<file path=xl/calcChain.xml><?xml version="1.0" encoding="utf-8"?>
<calcChain xmlns="http://schemas.openxmlformats.org/spreadsheetml/2006/main">
  <c r="AC190" i="1" l="1"/>
  <c r="AC189" i="1"/>
  <c r="AC188" i="1"/>
  <c r="AC187" i="1"/>
  <c r="AC186" i="1"/>
  <c r="AC185" i="1"/>
  <c r="AC184" i="1"/>
  <c r="AC183" i="1"/>
  <c r="AC182" i="1"/>
  <c r="AC181" i="1"/>
  <c r="AC180" i="1"/>
  <c r="AC179" i="1"/>
  <c r="AC178" i="1"/>
  <c r="AC177" i="1"/>
  <c r="AC176" i="1"/>
  <c r="AC175" i="1"/>
  <c r="AC174" i="1"/>
  <c r="AC173" i="1"/>
  <c r="AC171" i="1"/>
  <c r="AC170" i="1"/>
  <c r="AC169" i="1"/>
  <c r="AC168" i="1"/>
  <c r="AC167" i="1"/>
  <c r="AC166" i="1"/>
  <c r="AC165" i="1"/>
  <c r="AC164" i="1"/>
  <c r="AC163" i="1"/>
  <c r="AC161" i="1"/>
  <c r="AC160" i="1"/>
  <c r="AC159" i="1"/>
  <c r="AC158" i="1"/>
  <c r="AC156" i="1"/>
  <c r="AC155" i="1"/>
  <c r="AC154" i="1"/>
  <c r="AC153" i="1"/>
  <c r="AC152" i="1"/>
  <c r="AC145" i="1"/>
  <c r="AC151" i="1"/>
  <c r="AC150" i="1"/>
  <c r="AC149" i="1"/>
  <c r="AC148" i="1"/>
  <c r="AC147" i="1"/>
  <c r="AC146" i="1"/>
  <c r="X299" i="1" l="1"/>
  <c r="X298" i="1"/>
  <c r="X297" i="1"/>
  <c r="X296" i="1"/>
  <c r="X295" i="1"/>
  <c r="X294" i="1"/>
  <c r="X314" i="1" l="1"/>
  <c r="X497" i="1"/>
  <c r="U497" i="1"/>
  <c r="M497" i="1"/>
  <c r="L497" i="1"/>
  <c r="X496" i="1"/>
  <c r="U496" i="1"/>
  <c r="M496" i="1"/>
  <c r="L496" i="1"/>
  <c r="X495" i="1"/>
  <c r="U495" i="1"/>
  <c r="M495" i="1"/>
  <c r="L495" i="1"/>
  <c r="X494" i="1"/>
  <c r="U494" i="1"/>
  <c r="M494" i="1"/>
  <c r="L494" i="1"/>
  <c r="X493" i="1"/>
  <c r="U493" i="1"/>
  <c r="M493" i="1"/>
  <c r="L493" i="1"/>
  <c r="X492" i="1"/>
  <c r="U492" i="1"/>
  <c r="M492" i="1"/>
  <c r="L492" i="1"/>
  <c r="X491" i="1"/>
  <c r="U491" i="1"/>
  <c r="M491" i="1"/>
  <c r="L491" i="1"/>
  <c r="X490" i="1"/>
  <c r="U490" i="1"/>
  <c r="M490" i="1"/>
  <c r="L490" i="1"/>
  <c r="X489" i="1"/>
  <c r="U489" i="1"/>
  <c r="M489" i="1"/>
  <c r="L489" i="1"/>
  <c r="X488" i="1"/>
  <c r="U488" i="1"/>
  <c r="M488" i="1"/>
  <c r="L488" i="1"/>
  <c r="X487" i="1"/>
  <c r="U487" i="1"/>
  <c r="M487" i="1"/>
  <c r="L487" i="1"/>
  <c r="X486" i="1"/>
  <c r="U486" i="1"/>
  <c r="M486" i="1"/>
  <c r="L486" i="1"/>
  <c r="X485" i="1"/>
  <c r="U485" i="1"/>
  <c r="M485" i="1"/>
  <c r="L485" i="1"/>
  <c r="X484" i="1"/>
  <c r="U484" i="1"/>
  <c r="M484" i="1"/>
  <c r="L484" i="1"/>
  <c r="X483" i="1"/>
  <c r="U483" i="1"/>
  <c r="M483" i="1"/>
  <c r="L483" i="1"/>
  <c r="X482" i="1"/>
  <c r="U482" i="1"/>
  <c r="M482" i="1"/>
  <c r="L482" i="1"/>
  <c r="X481" i="1"/>
  <c r="U481" i="1"/>
  <c r="M481" i="1"/>
  <c r="L481" i="1"/>
  <c r="X480" i="1"/>
  <c r="U480" i="1"/>
  <c r="M480" i="1"/>
  <c r="L480" i="1"/>
  <c r="X479" i="1"/>
  <c r="U479" i="1"/>
  <c r="M479" i="1"/>
  <c r="L479" i="1"/>
  <c r="X478" i="1"/>
  <c r="U478" i="1"/>
  <c r="M478" i="1"/>
  <c r="L478" i="1"/>
  <c r="X477" i="1"/>
  <c r="U477" i="1"/>
  <c r="M477" i="1"/>
  <c r="L477" i="1"/>
  <c r="X476" i="1"/>
  <c r="U476" i="1"/>
  <c r="M476" i="1"/>
  <c r="L476" i="1"/>
  <c r="X475" i="1"/>
  <c r="U475" i="1"/>
  <c r="M475" i="1"/>
  <c r="L475" i="1"/>
  <c r="X474" i="1"/>
  <c r="U474" i="1"/>
  <c r="M474" i="1"/>
  <c r="L474" i="1"/>
  <c r="X473" i="1"/>
  <c r="U473" i="1"/>
  <c r="M473" i="1"/>
  <c r="L473" i="1"/>
  <c r="X472" i="1"/>
  <c r="U472" i="1"/>
  <c r="M472" i="1"/>
  <c r="L472" i="1"/>
  <c r="X471" i="1"/>
  <c r="U471" i="1"/>
  <c r="M471" i="1"/>
  <c r="L471" i="1"/>
  <c r="X470" i="1"/>
  <c r="U470" i="1"/>
  <c r="M470" i="1"/>
  <c r="L470" i="1"/>
  <c r="X469" i="1"/>
  <c r="U469" i="1"/>
  <c r="M469" i="1"/>
  <c r="L469" i="1"/>
  <c r="X468" i="1"/>
  <c r="U468" i="1"/>
  <c r="M468" i="1"/>
  <c r="L468" i="1"/>
  <c r="X467" i="1"/>
  <c r="U467" i="1"/>
  <c r="M467" i="1"/>
  <c r="L467" i="1"/>
  <c r="X466" i="1"/>
  <c r="U466" i="1"/>
  <c r="M466" i="1"/>
  <c r="L466" i="1"/>
  <c r="X465" i="1"/>
  <c r="U465" i="1"/>
  <c r="M465" i="1"/>
  <c r="L465" i="1"/>
  <c r="X464" i="1"/>
  <c r="U464" i="1"/>
  <c r="M464" i="1"/>
  <c r="L464" i="1"/>
  <c r="X463" i="1"/>
  <c r="U463" i="1"/>
  <c r="M463" i="1"/>
  <c r="L463" i="1"/>
  <c r="X462" i="1"/>
  <c r="U462" i="1"/>
  <c r="M462" i="1"/>
  <c r="L462" i="1"/>
  <c r="X461" i="1"/>
  <c r="U461" i="1"/>
  <c r="M461" i="1"/>
  <c r="L461" i="1"/>
  <c r="X460" i="1"/>
  <c r="U460" i="1"/>
  <c r="M460" i="1"/>
  <c r="L460" i="1"/>
  <c r="X459" i="1"/>
  <c r="U459" i="1"/>
  <c r="M459" i="1"/>
  <c r="L459" i="1"/>
  <c r="X458" i="1"/>
  <c r="U458" i="1"/>
  <c r="M458" i="1"/>
  <c r="L458" i="1"/>
  <c r="X457" i="1"/>
  <c r="U457" i="1"/>
  <c r="M457" i="1"/>
  <c r="L457" i="1"/>
  <c r="X456" i="1"/>
  <c r="U456" i="1"/>
  <c r="M456" i="1"/>
  <c r="L456" i="1"/>
  <c r="X455" i="1"/>
  <c r="U455" i="1"/>
  <c r="M455" i="1"/>
  <c r="L455" i="1"/>
  <c r="X454" i="1"/>
  <c r="U454" i="1"/>
  <c r="M454" i="1"/>
  <c r="L454" i="1"/>
  <c r="X453" i="1"/>
  <c r="U453" i="1"/>
  <c r="M453" i="1"/>
  <c r="L453" i="1"/>
  <c r="X452" i="1"/>
  <c r="U452" i="1"/>
  <c r="M452" i="1"/>
  <c r="L452" i="1"/>
  <c r="X451" i="1"/>
  <c r="U451" i="1"/>
  <c r="M451" i="1"/>
  <c r="L451" i="1"/>
  <c r="X450" i="1"/>
  <c r="U450" i="1"/>
  <c r="M450" i="1"/>
  <c r="L450" i="1"/>
  <c r="X449" i="1"/>
  <c r="U449" i="1"/>
  <c r="M449" i="1"/>
  <c r="L449" i="1"/>
  <c r="X448" i="1"/>
  <c r="U448" i="1"/>
  <c r="M448" i="1"/>
  <c r="L448" i="1"/>
  <c r="X447" i="1"/>
  <c r="U447" i="1"/>
  <c r="M447" i="1"/>
  <c r="L447" i="1"/>
  <c r="X446" i="1"/>
  <c r="U446" i="1"/>
  <c r="M446" i="1"/>
  <c r="L446" i="1"/>
  <c r="X445" i="1"/>
  <c r="U445" i="1"/>
  <c r="M445" i="1"/>
  <c r="L445" i="1"/>
  <c r="X444" i="1"/>
  <c r="U444" i="1"/>
  <c r="M444" i="1"/>
  <c r="L444" i="1"/>
  <c r="X443" i="1"/>
  <c r="U443" i="1"/>
  <c r="M443" i="1"/>
  <c r="L443" i="1"/>
  <c r="X442" i="1"/>
  <c r="U442" i="1"/>
  <c r="M442" i="1"/>
  <c r="L442" i="1"/>
  <c r="X441" i="1"/>
  <c r="U441" i="1"/>
  <c r="M441" i="1"/>
  <c r="L441" i="1"/>
  <c r="X440" i="1"/>
  <c r="U440" i="1"/>
  <c r="M440" i="1"/>
  <c r="L440" i="1"/>
  <c r="X439" i="1"/>
  <c r="U439" i="1"/>
  <c r="M439" i="1"/>
  <c r="L439" i="1"/>
  <c r="X438" i="1"/>
  <c r="U438" i="1"/>
  <c r="M438" i="1"/>
  <c r="L438" i="1"/>
  <c r="X437" i="1"/>
  <c r="U437" i="1"/>
  <c r="M437" i="1"/>
  <c r="L437" i="1"/>
  <c r="X436" i="1"/>
  <c r="U436" i="1"/>
  <c r="M436" i="1"/>
  <c r="L436" i="1"/>
  <c r="X435" i="1"/>
  <c r="U435" i="1"/>
  <c r="M435" i="1"/>
  <c r="L435" i="1"/>
  <c r="X434" i="1"/>
  <c r="U434" i="1"/>
  <c r="M434" i="1"/>
  <c r="L434" i="1"/>
  <c r="X433" i="1"/>
  <c r="U433" i="1"/>
  <c r="M433" i="1"/>
  <c r="L433" i="1"/>
  <c r="X432" i="1"/>
  <c r="U432" i="1"/>
  <c r="M432" i="1"/>
  <c r="L432" i="1"/>
  <c r="X431" i="1"/>
  <c r="U431" i="1"/>
  <c r="M431" i="1"/>
  <c r="L431" i="1"/>
  <c r="X430" i="1"/>
  <c r="U430" i="1"/>
  <c r="M430" i="1"/>
  <c r="L430" i="1"/>
  <c r="X429" i="1"/>
  <c r="U429" i="1"/>
  <c r="M429" i="1"/>
  <c r="L429" i="1"/>
  <c r="X428" i="1"/>
  <c r="U428" i="1"/>
  <c r="M428" i="1"/>
  <c r="L428" i="1"/>
  <c r="X427" i="1"/>
  <c r="U427" i="1"/>
  <c r="M427" i="1"/>
  <c r="L427" i="1"/>
  <c r="X426" i="1"/>
  <c r="U426" i="1"/>
  <c r="M426" i="1"/>
  <c r="L426" i="1"/>
  <c r="X425" i="1"/>
  <c r="U425" i="1"/>
  <c r="M425" i="1"/>
  <c r="L425" i="1"/>
  <c r="X424" i="1"/>
  <c r="U424" i="1"/>
  <c r="M424" i="1"/>
  <c r="L424" i="1"/>
  <c r="X423" i="1"/>
  <c r="U423" i="1"/>
  <c r="M423" i="1"/>
  <c r="L423" i="1"/>
  <c r="X422" i="1"/>
  <c r="U422" i="1"/>
  <c r="M422" i="1"/>
  <c r="L422" i="1"/>
  <c r="X421" i="1"/>
  <c r="U421" i="1"/>
  <c r="M421" i="1"/>
  <c r="L421" i="1"/>
  <c r="X420" i="1"/>
  <c r="U420" i="1"/>
  <c r="M420" i="1"/>
  <c r="L420" i="1"/>
  <c r="X419" i="1"/>
  <c r="U419" i="1"/>
  <c r="M419" i="1"/>
  <c r="L419" i="1"/>
  <c r="X418" i="1"/>
  <c r="U418" i="1"/>
  <c r="M418" i="1"/>
  <c r="L418" i="1"/>
  <c r="X417" i="1"/>
  <c r="U417" i="1"/>
  <c r="M417" i="1"/>
  <c r="L417" i="1"/>
  <c r="X416" i="1"/>
  <c r="U416" i="1"/>
  <c r="M416" i="1"/>
  <c r="L416" i="1"/>
  <c r="X415" i="1"/>
  <c r="U415" i="1"/>
  <c r="M415" i="1"/>
  <c r="L415" i="1"/>
  <c r="X414" i="1"/>
  <c r="U414" i="1"/>
  <c r="M414" i="1"/>
  <c r="L414" i="1"/>
  <c r="X413" i="1"/>
  <c r="U413" i="1"/>
  <c r="M413" i="1"/>
  <c r="L413" i="1"/>
  <c r="X412" i="1"/>
  <c r="U412" i="1"/>
  <c r="M412" i="1"/>
  <c r="L412" i="1"/>
  <c r="X411" i="1"/>
  <c r="U411" i="1"/>
  <c r="M411" i="1"/>
  <c r="L411" i="1"/>
  <c r="X410" i="1"/>
  <c r="U410" i="1"/>
  <c r="M410" i="1"/>
  <c r="L410" i="1"/>
  <c r="X409" i="1"/>
  <c r="U409" i="1"/>
  <c r="M409" i="1"/>
  <c r="L409" i="1"/>
  <c r="X408" i="1"/>
  <c r="U408" i="1"/>
  <c r="M408" i="1"/>
  <c r="L408" i="1"/>
  <c r="X407" i="1"/>
  <c r="U407" i="1"/>
  <c r="M407" i="1"/>
  <c r="L407" i="1"/>
  <c r="X406" i="1"/>
  <c r="U406" i="1"/>
  <c r="M406" i="1"/>
  <c r="L406" i="1"/>
  <c r="X405" i="1"/>
  <c r="U405" i="1"/>
  <c r="M405" i="1"/>
  <c r="L405" i="1"/>
  <c r="X404" i="1"/>
  <c r="U404" i="1"/>
  <c r="M404" i="1"/>
  <c r="L404" i="1"/>
  <c r="X403" i="1"/>
  <c r="U403" i="1"/>
  <c r="M403" i="1"/>
  <c r="L403" i="1"/>
  <c r="X402" i="1"/>
  <c r="U402" i="1"/>
  <c r="M402" i="1"/>
  <c r="L402" i="1"/>
  <c r="X401" i="1"/>
  <c r="U401" i="1"/>
  <c r="M401" i="1"/>
  <c r="L401" i="1"/>
  <c r="X400" i="1"/>
  <c r="U400" i="1"/>
  <c r="M400" i="1"/>
  <c r="L400" i="1"/>
  <c r="X399" i="1"/>
  <c r="U399" i="1"/>
  <c r="M399" i="1"/>
  <c r="L399" i="1"/>
  <c r="X379" i="1" l="1"/>
  <c r="X383" i="1"/>
  <c r="X382" i="1"/>
  <c r="X381" i="1"/>
  <c r="X380" i="1"/>
  <c r="X259" i="1"/>
  <c r="X258" i="1"/>
  <c r="X239" i="1"/>
  <c r="X238" i="1"/>
  <c r="X236" i="1"/>
  <c r="X234" i="1"/>
  <c r="X228" i="1"/>
  <c r="X225" i="1"/>
  <c r="X219" i="1"/>
  <c r="X248" i="1"/>
  <c r="X247" i="1"/>
  <c r="X246" i="1"/>
  <c r="X244" i="1"/>
  <c r="X243" i="1"/>
  <c r="X242" i="1"/>
  <c r="X241" i="1"/>
  <c r="X217" i="1"/>
  <c r="X216" i="1"/>
  <c r="X398" i="1"/>
  <c r="X397" i="1"/>
  <c r="X396" i="1"/>
  <c r="X395" i="1"/>
  <c r="X394" i="1"/>
  <c r="X393" i="1"/>
  <c r="X392" i="1"/>
  <c r="X391" i="1"/>
  <c r="X390" i="1"/>
  <c r="X389" i="1"/>
  <c r="X388" i="1"/>
  <c r="X387" i="1"/>
  <c r="X386" i="1"/>
  <c r="X385" i="1"/>
  <c r="X384" i="1"/>
  <c r="X378" i="1" l="1"/>
  <c r="X377" i="1"/>
  <c r="X376" i="1"/>
  <c r="X375" i="1"/>
  <c r="X374" i="1"/>
  <c r="X373" i="1"/>
  <c r="X372" i="1"/>
  <c r="X371" i="1"/>
  <c r="X370" i="1"/>
  <c r="X369" i="1"/>
  <c r="X368" i="1"/>
  <c r="X367" i="1"/>
  <c r="X366" i="1"/>
  <c r="X365" i="1"/>
  <c r="X364" i="1"/>
  <c r="X363" i="1"/>
  <c r="X362" i="1"/>
  <c r="X361" i="1"/>
  <c r="X360" i="1"/>
  <c r="X359" i="1"/>
  <c r="X358" i="1"/>
  <c r="X357" i="1"/>
  <c r="X356" i="1"/>
  <c r="X355" i="1"/>
  <c r="X354" i="1"/>
  <c r="X353" i="1"/>
  <c r="X352" i="1"/>
  <c r="X351" i="1"/>
  <c r="X350" i="1"/>
  <c r="X349" i="1"/>
  <c r="X348" i="1"/>
  <c r="X347" i="1"/>
  <c r="X346" i="1"/>
  <c r="X345" i="1"/>
  <c r="X344" i="1"/>
  <c r="X343" i="1"/>
  <c r="X342" i="1"/>
  <c r="X341" i="1"/>
  <c r="X340" i="1"/>
  <c r="X339" i="1"/>
  <c r="X338" i="1"/>
  <c r="X337" i="1"/>
  <c r="X336" i="1"/>
  <c r="X335" i="1"/>
  <c r="X334" i="1"/>
  <c r="X333" i="1"/>
  <c r="X332" i="1"/>
  <c r="X331" i="1"/>
  <c r="X330" i="1"/>
  <c r="X329" i="1"/>
  <c r="X328" i="1"/>
  <c r="X327" i="1"/>
  <c r="X326" i="1"/>
  <c r="X325" i="1"/>
  <c r="X324" i="1"/>
  <c r="X323" i="1"/>
  <c r="X322" i="1"/>
  <c r="X321" i="1"/>
  <c r="X320" i="1"/>
  <c r="X319" i="1"/>
  <c r="X318" i="1"/>
  <c r="X317" i="1"/>
  <c r="X316" i="1"/>
  <c r="M382" i="1"/>
  <c r="L382" i="1"/>
  <c r="M383" i="1"/>
  <c r="L383" i="1"/>
  <c r="U383" i="1"/>
  <c r="U382" i="1"/>
  <c r="U381" i="1"/>
  <c r="U380" i="1"/>
  <c r="L381" i="1"/>
  <c r="M381" i="1"/>
  <c r="L380" i="1"/>
  <c r="M380" i="1"/>
  <c r="U259" i="1"/>
  <c r="U258" i="1"/>
  <c r="U257" i="1"/>
  <c r="U256" i="1"/>
  <c r="L398" i="1"/>
  <c r="L397" i="1"/>
  <c r="L396" i="1"/>
  <c r="L395" i="1"/>
  <c r="L394" i="1"/>
  <c r="L393" i="1"/>
  <c r="L392" i="1"/>
  <c r="L391" i="1"/>
  <c r="L390" i="1"/>
  <c r="L389" i="1"/>
  <c r="L388" i="1"/>
  <c r="L387" i="1"/>
  <c r="L386" i="1"/>
  <c r="L385" i="1"/>
  <c r="L384" i="1"/>
  <c r="L379" i="1"/>
  <c r="U398" i="1"/>
  <c r="M398" i="1"/>
  <c r="U397" i="1"/>
  <c r="M397" i="1"/>
  <c r="U396" i="1"/>
  <c r="M396" i="1"/>
  <c r="U395" i="1"/>
  <c r="M395" i="1"/>
  <c r="U394" i="1"/>
  <c r="M394" i="1"/>
  <c r="U393" i="1"/>
  <c r="M393" i="1"/>
  <c r="U392" i="1"/>
  <c r="M392" i="1"/>
  <c r="U391" i="1"/>
  <c r="M391" i="1"/>
  <c r="U390" i="1"/>
  <c r="M390" i="1"/>
  <c r="U389" i="1"/>
  <c r="M389" i="1"/>
  <c r="U388" i="1"/>
  <c r="M388" i="1"/>
  <c r="U387" i="1"/>
  <c r="M387" i="1"/>
  <c r="U386" i="1"/>
  <c r="M386" i="1"/>
  <c r="U385" i="1"/>
  <c r="M385" i="1"/>
  <c r="U384" i="1"/>
  <c r="M384" i="1"/>
  <c r="U379" i="1" l="1"/>
  <c r="M379" i="1"/>
  <c r="U320" i="1"/>
  <c r="U321" i="1"/>
  <c r="U322" i="1"/>
  <c r="U323" i="1"/>
  <c r="U324" i="1"/>
  <c r="U325" i="1"/>
  <c r="U326" i="1"/>
  <c r="U327" i="1"/>
  <c r="U328" i="1"/>
  <c r="U329" i="1"/>
  <c r="U330" i="1"/>
  <c r="U331" i="1"/>
  <c r="U332" i="1"/>
  <c r="U333" i="1"/>
  <c r="U334" i="1"/>
  <c r="U335" i="1"/>
  <c r="U336" i="1"/>
  <c r="U337" i="1"/>
  <c r="U338" i="1"/>
  <c r="U339" i="1"/>
  <c r="U340" i="1"/>
  <c r="U341" i="1"/>
  <c r="U342" i="1"/>
  <c r="U343" i="1"/>
  <c r="U344" i="1"/>
  <c r="U345" i="1"/>
  <c r="U346" i="1"/>
  <c r="U347" i="1"/>
  <c r="U348" i="1"/>
  <c r="U349" i="1"/>
  <c r="U350" i="1"/>
  <c r="U351" i="1"/>
  <c r="U352" i="1"/>
  <c r="U353" i="1"/>
  <c r="U354" i="1"/>
  <c r="U355" i="1"/>
  <c r="U356" i="1"/>
  <c r="U357" i="1"/>
  <c r="U358" i="1"/>
  <c r="U359" i="1"/>
  <c r="U360" i="1"/>
  <c r="U361" i="1"/>
  <c r="U362" i="1"/>
  <c r="U363" i="1"/>
  <c r="U364" i="1"/>
  <c r="U365" i="1"/>
  <c r="U366" i="1"/>
  <c r="U367" i="1"/>
  <c r="U368" i="1"/>
  <c r="U369" i="1"/>
  <c r="U370" i="1"/>
  <c r="U371" i="1"/>
  <c r="U372" i="1"/>
  <c r="U373" i="1"/>
  <c r="U374" i="1"/>
  <c r="U375" i="1"/>
  <c r="U376" i="1"/>
  <c r="U377" i="1"/>
  <c r="U378" i="1"/>
  <c r="U319" i="1"/>
  <c r="U318" i="1"/>
  <c r="U317" i="1"/>
  <c r="U316" i="1"/>
  <c r="M378" i="1"/>
  <c r="L378" i="1"/>
  <c r="M377" i="1"/>
  <c r="L377" i="1"/>
  <c r="M376" i="1"/>
  <c r="L376" i="1"/>
  <c r="M375" i="1"/>
  <c r="L375" i="1"/>
  <c r="M374" i="1"/>
  <c r="L374" i="1"/>
  <c r="L334" i="1"/>
  <c r="M334" i="1"/>
  <c r="L335" i="1"/>
  <c r="M335" i="1"/>
  <c r="L336" i="1"/>
  <c r="M336" i="1"/>
  <c r="L337" i="1"/>
  <c r="M337" i="1"/>
  <c r="L338" i="1"/>
  <c r="M338" i="1"/>
  <c r="L339" i="1"/>
  <c r="M339" i="1"/>
  <c r="L340" i="1"/>
  <c r="M340" i="1"/>
  <c r="L341" i="1"/>
  <c r="M341" i="1"/>
  <c r="L342" i="1"/>
  <c r="M342" i="1"/>
  <c r="L343" i="1"/>
  <c r="M343" i="1"/>
  <c r="L344" i="1"/>
  <c r="M344" i="1"/>
  <c r="L345" i="1"/>
  <c r="M345" i="1"/>
  <c r="L346" i="1"/>
  <c r="M346" i="1"/>
  <c r="L347" i="1"/>
  <c r="M347" i="1"/>
  <c r="L348" i="1"/>
  <c r="M348" i="1"/>
  <c r="L349" i="1"/>
  <c r="M349" i="1"/>
  <c r="L350" i="1"/>
  <c r="M350" i="1"/>
  <c r="L351" i="1"/>
  <c r="M351" i="1"/>
  <c r="L352" i="1"/>
  <c r="M352" i="1"/>
  <c r="L353" i="1"/>
  <c r="M353" i="1"/>
  <c r="L354" i="1"/>
  <c r="M354" i="1"/>
  <c r="L355" i="1"/>
  <c r="M355" i="1"/>
  <c r="L356" i="1"/>
  <c r="M356" i="1"/>
  <c r="L357" i="1"/>
  <c r="M357" i="1"/>
  <c r="L358" i="1"/>
  <c r="M358" i="1"/>
  <c r="L359" i="1"/>
  <c r="M359" i="1"/>
  <c r="L360" i="1"/>
  <c r="M360" i="1"/>
  <c r="L361" i="1"/>
  <c r="M361" i="1"/>
  <c r="L362" i="1"/>
  <c r="M362" i="1"/>
  <c r="L363" i="1"/>
  <c r="M363" i="1"/>
  <c r="L364" i="1"/>
  <c r="M364" i="1"/>
  <c r="L365" i="1"/>
  <c r="M365" i="1"/>
  <c r="L366" i="1"/>
  <c r="M366" i="1"/>
  <c r="L367" i="1"/>
  <c r="M367" i="1"/>
  <c r="L368" i="1"/>
  <c r="M368" i="1"/>
  <c r="L369" i="1"/>
  <c r="M369" i="1"/>
  <c r="L370" i="1"/>
  <c r="M370" i="1"/>
  <c r="L371" i="1"/>
  <c r="M371" i="1"/>
  <c r="L372" i="1"/>
  <c r="M372" i="1"/>
  <c r="L373" i="1"/>
  <c r="M373" i="1"/>
  <c r="L333" i="1"/>
  <c r="M333" i="1"/>
  <c r="L332" i="1"/>
  <c r="M332" i="1"/>
  <c r="L331" i="1"/>
  <c r="M331" i="1"/>
  <c r="L330" i="1"/>
  <c r="M330" i="1"/>
  <c r="L329" i="1"/>
  <c r="M329" i="1"/>
  <c r="L328" i="1"/>
  <c r="M328" i="1"/>
  <c r="L327" i="1"/>
  <c r="M327" i="1"/>
  <c r="L326" i="1"/>
  <c r="M326" i="1"/>
  <c r="L325" i="1"/>
  <c r="M325" i="1"/>
  <c r="L324" i="1"/>
  <c r="M324" i="1"/>
  <c r="L323" i="1"/>
  <c r="M323" i="1"/>
  <c r="L322" i="1"/>
  <c r="M322" i="1"/>
  <c r="L321" i="1"/>
  <c r="M321" i="1"/>
  <c r="L320" i="1"/>
  <c r="M320" i="1"/>
  <c r="L319" i="1"/>
  <c r="M319" i="1"/>
  <c r="L318" i="1"/>
  <c r="M318" i="1"/>
  <c r="L317" i="1"/>
  <c r="M317" i="1"/>
  <c r="L316" i="1" l="1"/>
  <c r="M316" i="1"/>
  <c r="X146" i="1" l="1"/>
  <c r="X147" i="1"/>
  <c r="X148" i="1"/>
  <c r="X149" i="1"/>
  <c r="X150" i="1"/>
  <c r="X151" i="1"/>
  <c r="X152" i="1"/>
  <c r="X153" i="1"/>
  <c r="X154" i="1"/>
  <c r="X155" i="1"/>
  <c r="X156" i="1"/>
  <c r="X157" i="1"/>
  <c r="X158" i="1"/>
  <c r="X159" i="1"/>
  <c r="X160" i="1"/>
  <c r="X161" i="1"/>
  <c r="X162" i="1"/>
  <c r="X163" i="1"/>
  <c r="X164" i="1"/>
  <c r="X165" i="1"/>
  <c r="X166" i="1"/>
  <c r="X167" i="1"/>
  <c r="X168" i="1"/>
  <c r="X169" i="1"/>
  <c r="X170" i="1"/>
  <c r="X171" i="1"/>
  <c r="X172" i="1"/>
  <c r="X173" i="1"/>
  <c r="X174" i="1"/>
  <c r="X175" i="1"/>
  <c r="X176" i="1"/>
  <c r="X177" i="1"/>
  <c r="X178" i="1"/>
  <c r="X179" i="1"/>
  <c r="X180" i="1"/>
  <c r="X181" i="1"/>
  <c r="X182" i="1"/>
  <c r="X183" i="1"/>
  <c r="X184" i="1"/>
  <c r="X185" i="1"/>
  <c r="X186" i="1"/>
  <c r="X187" i="1"/>
  <c r="X188" i="1"/>
  <c r="X189" i="1"/>
  <c r="X190" i="1"/>
  <c r="X145" i="1"/>
  <c r="U190" i="1"/>
  <c r="U189" i="1"/>
  <c r="U188" i="1"/>
  <c r="U187" i="1"/>
  <c r="U186" i="1"/>
  <c r="U185" i="1"/>
  <c r="U184" i="1"/>
  <c r="U183" i="1"/>
  <c r="U182" i="1"/>
  <c r="U181" i="1"/>
  <c r="U180" i="1"/>
  <c r="U179" i="1"/>
  <c r="U178" i="1"/>
  <c r="U177" i="1"/>
  <c r="U176" i="1"/>
  <c r="U175" i="1"/>
  <c r="U174" i="1"/>
  <c r="U173" i="1"/>
  <c r="U172" i="1"/>
  <c r="U171" i="1"/>
  <c r="U170" i="1"/>
  <c r="U169" i="1"/>
  <c r="U168" i="1"/>
  <c r="U167" i="1"/>
  <c r="U166" i="1"/>
  <c r="U165" i="1"/>
  <c r="U164" i="1"/>
  <c r="U163" i="1"/>
  <c r="U162" i="1"/>
  <c r="U161" i="1"/>
  <c r="U160" i="1"/>
  <c r="U159" i="1"/>
  <c r="U158" i="1"/>
  <c r="U156" i="1"/>
  <c r="U155" i="1"/>
  <c r="U154" i="1"/>
  <c r="U153" i="1"/>
  <c r="U152" i="1"/>
  <c r="U151" i="1"/>
  <c r="U150" i="1"/>
  <c r="U149" i="1"/>
  <c r="U148" i="1"/>
  <c r="U147" i="1"/>
  <c r="U146" i="1"/>
  <c r="U145" i="1"/>
  <c r="U310" i="1" l="1"/>
  <c r="L310" i="1"/>
  <c r="M310" i="1"/>
  <c r="U309" i="1"/>
  <c r="L309" i="1"/>
  <c r="M309" i="1"/>
  <c r="U308" i="1"/>
  <c r="L308" i="1"/>
  <c r="M308" i="1"/>
  <c r="U307" i="1"/>
  <c r="L307" i="1"/>
  <c r="M307" i="1"/>
  <c r="U306" i="1"/>
  <c r="L306" i="1"/>
  <c r="M306" i="1"/>
  <c r="U305" i="1"/>
  <c r="L305" i="1"/>
  <c r="M305" i="1"/>
  <c r="U304" i="1"/>
  <c r="L304" i="1"/>
  <c r="M304" i="1"/>
  <c r="X310" i="1"/>
  <c r="X309" i="1"/>
  <c r="X308" i="1"/>
  <c r="X307" i="1"/>
  <c r="X306" i="1"/>
  <c r="X305" i="1"/>
  <c r="X304" i="1"/>
  <c r="X303" i="1"/>
  <c r="U303" i="1"/>
  <c r="L303" i="1"/>
  <c r="M303" i="1"/>
  <c r="X312" i="1"/>
  <c r="X311" i="1"/>
  <c r="X240" i="1"/>
  <c r="X271" i="1"/>
  <c r="U271" i="1" l="1"/>
  <c r="L271" i="1"/>
  <c r="M271" i="1"/>
  <c r="U315" i="1"/>
  <c r="L315" i="1"/>
  <c r="M315" i="1"/>
  <c r="U314" i="1"/>
  <c r="L314" i="1"/>
  <c r="M314" i="1"/>
  <c r="U313" i="1"/>
  <c r="L313" i="1"/>
  <c r="M313" i="1"/>
  <c r="L312" i="1"/>
  <c r="M312" i="1"/>
  <c r="U312" i="1"/>
  <c r="U311" i="1"/>
  <c r="L311" i="1"/>
  <c r="M311" i="1"/>
  <c r="U302" i="1"/>
  <c r="U301" i="1"/>
  <c r="U300" i="1"/>
  <c r="L302" i="1"/>
  <c r="M302" i="1"/>
  <c r="L301" i="1"/>
  <c r="M301" i="1"/>
  <c r="L300" i="1"/>
  <c r="M300" i="1"/>
  <c r="U299" i="1"/>
  <c r="U298" i="1"/>
  <c r="U297" i="1"/>
  <c r="U296" i="1"/>
  <c r="U295" i="1"/>
  <c r="U294" i="1"/>
  <c r="L299" i="1"/>
  <c r="M299" i="1"/>
  <c r="L298" i="1"/>
  <c r="M298" i="1"/>
  <c r="L297" i="1"/>
  <c r="M297" i="1"/>
  <c r="L296" i="1"/>
  <c r="M296" i="1"/>
  <c r="L295" i="1"/>
  <c r="M295" i="1"/>
  <c r="L294" i="1"/>
  <c r="M294" i="1"/>
  <c r="X198" i="1" l="1"/>
  <c r="X197" i="1"/>
  <c r="X208" i="1"/>
  <c r="X207" i="1"/>
  <c r="X206" i="1"/>
  <c r="X205" i="1"/>
  <c r="X204" i="1"/>
  <c r="X203" i="1"/>
  <c r="X201" i="1"/>
  <c r="X202" i="1"/>
  <c r="X194" i="1"/>
  <c r="X193" i="1"/>
  <c r="X192" i="1"/>
  <c r="X195" i="1"/>
  <c r="X200" i="1"/>
  <c r="X199" i="1"/>
  <c r="X255" i="1" l="1"/>
  <c r="U255" i="1"/>
  <c r="M255" i="1"/>
  <c r="X293" i="1"/>
  <c r="X292" i="1"/>
  <c r="X291" i="1"/>
  <c r="X290" i="1"/>
  <c r="X289" i="1"/>
  <c r="X288" i="1"/>
  <c r="U293" i="1"/>
  <c r="U292" i="1"/>
  <c r="U291" i="1"/>
  <c r="U290" i="1"/>
  <c r="U289" i="1"/>
  <c r="U288" i="1"/>
  <c r="L293" i="1"/>
  <c r="M293" i="1"/>
  <c r="L292" i="1"/>
  <c r="M292" i="1"/>
  <c r="L291" i="1"/>
  <c r="M291" i="1"/>
  <c r="L290" i="1"/>
  <c r="M290" i="1"/>
  <c r="L289" i="1"/>
  <c r="M289" i="1"/>
  <c r="L288" i="1"/>
  <c r="M288" i="1"/>
  <c r="X272" i="1"/>
  <c r="X273" i="1"/>
  <c r="X274" i="1"/>
  <c r="X275" i="1"/>
  <c r="X276" i="1"/>
  <c r="X277" i="1"/>
  <c r="X278" i="1"/>
  <c r="X279" i="1"/>
  <c r="X280" i="1"/>
  <c r="X281" i="1"/>
  <c r="X282" i="1"/>
  <c r="X283" i="1"/>
  <c r="X284" i="1"/>
  <c r="X285" i="1"/>
  <c r="X286" i="1"/>
  <c r="X287" i="1"/>
  <c r="U287" i="1"/>
  <c r="U286" i="1"/>
  <c r="U285" i="1"/>
  <c r="U284" i="1"/>
  <c r="U283" i="1"/>
  <c r="U282" i="1"/>
  <c r="U281" i="1"/>
  <c r="U280" i="1"/>
  <c r="U279" i="1"/>
  <c r="U278" i="1"/>
  <c r="U277" i="1"/>
  <c r="U276" i="1"/>
  <c r="U275" i="1"/>
  <c r="U274" i="1"/>
  <c r="U273" i="1"/>
  <c r="U272" i="1"/>
  <c r="L272" i="1"/>
  <c r="M272" i="1"/>
  <c r="L273" i="1"/>
  <c r="M273" i="1"/>
  <c r="L274" i="1"/>
  <c r="M274" i="1"/>
  <c r="L275" i="1"/>
  <c r="M275" i="1"/>
  <c r="L276" i="1"/>
  <c r="M276" i="1"/>
  <c r="L277" i="1"/>
  <c r="M277" i="1"/>
  <c r="L278" i="1"/>
  <c r="M278" i="1"/>
  <c r="L279" i="1"/>
  <c r="M279" i="1"/>
  <c r="L280" i="1"/>
  <c r="M280" i="1"/>
  <c r="L281" i="1"/>
  <c r="M281" i="1"/>
  <c r="L282" i="1"/>
  <c r="M282" i="1"/>
  <c r="L283" i="1"/>
  <c r="M283" i="1"/>
  <c r="L284" i="1"/>
  <c r="M284" i="1"/>
  <c r="L285" i="1"/>
  <c r="M285" i="1"/>
  <c r="L286" i="1"/>
  <c r="M286" i="1"/>
  <c r="L287" i="1"/>
  <c r="M287" i="1"/>
  <c r="X270" i="1"/>
  <c r="X269" i="1"/>
  <c r="X268" i="1"/>
  <c r="X267" i="1"/>
  <c r="X266" i="1"/>
  <c r="X265" i="1"/>
  <c r="X264" i="1"/>
  <c r="X263" i="1"/>
  <c r="X262" i="1"/>
  <c r="U270" i="1"/>
  <c r="U269" i="1"/>
  <c r="U268" i="1"/>
  <c r="U267" i="1"/>
  <c r="U266" i="1"/>
  <c r="U265" i="1"/>
  <c r="U264" i="1"/>
  <c r="U263" i="1"/>
  <c r="U262" i="1"/>
  <c r="U261" i="1"/>
  <c r="L262" i="1"/>
  <c r="M262" i="1"/>
  <c r="L263" i="1"/>
  <c r="M263" i="1"/>
  <c r="L264" i="1"/>
  <c r="M264" i="1"/>
  <c r="L265" i="1"/>
  <c r="M265" i="1"/>
  <c r="L266" i="1"/>
  <c r="M266" i="1"/>
  <c r="L267" i="1"/>
  <c r="M267" i="1"/>
  <c r="L268" i="1"/>
  <c r="M268" i="1"/>
  <c r="L269" i="1"/>
  <c r="M269" i="1"/>
  <c r="L270" i="1"/>
  <c r="M270" i="1"/>
  <c r="L261" i="1"/>
  <c r="M261" i="1"/>
  <c r="L260" i="1"/>
  <c r="M260" i="1"/>
  <c r="X144" i="1" l="1"/>
  <c r="X143" i="1"/>
  <c r="X142" i="1"/>
  <c r="X141" i="1"/>
  <c r="X140" i="1"/>
  <c r="X139" i="1"/>
  <c r="X93" i="1"/>
  <c r="U215" i="1" l="1"/>
  <c r="U216" i="1"/>
  <c r="U217" i="1"/>
  <c r="U248" i="1" l="1"/>
  <c r="U247" i="1"/>
  <c r="U246" i="1"/>
  <c r="U244" i="1"/>
  <c r="U243" i="1"/>
  <c r="U242" i="1"/>
  <c r="U241" i="1"/>
  <c r="U240" i="1"/>
  <c r="U239" i="1"/>
  <c r="U238" i="1"/>
  <c r="U237" i="1"/>
  <c r="U236" i="1"/>
  <c r="U235" i="1"/>
  <c r="U234" i="1"/>
  <c r="U231" i="1"/>
  <c r="U229" i="1"/>
  <c r="U228" i="1"/>
  <c r="U227" i="1"/>
  <c r="U225" i="1"/>
  <c r="U224" i="1"/>
  <c r="U221" i="1"/>
  <c r="U220" i="1"/>
  <c r="U219" i="1"/>
  <c r="L259" i="1"/>
  <c r="L258" i="1"/>
  <c r="M259" i="1"/>
  <c r="M258" i="1"/>
  <c r="M257" i="1"/>
  <c r="M256" i="1"/>
  <c r="X138" i="1" l="1"/>
  <c r="X137" i="1"/>
  <c r="X136" i="1"/>
  <c r="X135" i="1"/>
  <c r="X134" i="1"/>
  <c r="X133" i="1"/>
  <c r="X132" i="1"/>
  <c r="X131" i="1"/>
  <c r="X130" i="1"/>
  <c r="X129" i="1"/>
  <c r="X128" i="1"/>
  <c r="X127" i="1"/>
  <c r="X126" i="1"/>
  <c r="X125" i="1"/>
  <c r="X124" i="1"/>
  <c r="X123" i="1"/>
  <c r="X122" i="1"/>
  <c r="X251" i="1" l="1"/>
  <c r="U251" i="1"/>
  <c r="M251" i="1"/>
  <c r="X254" i="1"/>
  <c r="U254" i="1"/>
  <c r="M254" i="1"/>
  <c r="X253" i="1"/>
  <c r="U253" i="1"/>
  <c r="M253" i="1"/>
  <c r="X252" i="1"/>
  <c r="U252" i="1"/>
  <c r="M252" i="1"/>
  <c r="X117" i="1" l="1"/>
  <c r="X116" i="1"/>
  <c r="X115" i="1"/>
  <c r="X114" i="1"/>
  <c r="X113" i="1"/>
  <c r="X112" i="1"/>
  <c r="X111" i="1"/>
  <c r="X110" i="1"/>
  <c r="X109" i="1"/>
  <c r="X108" i="1"/>
  <c r="X107" i="1"/>
  <c r="X106" i="1"/>
  <c r="X105" i="1"/>
  <c r="X104" i="1"/>
  <c r="X103" i="1"/>
  <c r="X102" i="1"/>
  <c r="X101" i="1"/>
  <c r="X100" i="1"/>
  <c r="X99" i="1"/>
  <c r="X98" i="1"/>
  <c r="X97" i="1"/>
  <c r="X96" i="1"/>
  <c r="X95" i="1"/>
  <c r="X94" i="1"/>
  <c r="U134" i="1" l="1"/>
  <c r="U137" i="1"/>
  <c r="U138" i="1"/>
  <c r="U136" i="1"/>
  <c r="U135" i="1"/>
  <c r="U133" i="1"/>
  <c r="U132" i="1"/>
  <c r="U131" i="1"/>
  <c r="U130" i="1"/>
  <c r="U129" i="1"/>
  <c r="U128" i="1"/>
  <c r="U127" i="1"/>
  <c r="U126" i="1"/>
  <c r="U125" i="1"/>
  <c r="U124" i="1"/>
  <c r="U123" i="1"/>
  <c r="U122" i="1"/>
  <c r="U121" i="1"/>
  <c r="U120" i="1"/>
  <c r="U119" i="1"/>
  <c r="U118" i="1"/>
  <c r="U208" i="1"/>
  <c r="U207" i="1"/>
  <c r="U206" i="1"/>
  <c r="U205" i="1"/>
  <c r="U204" i="1"/>
  <c r="U203" i="1"/>
  <c r="U202" i="1"/>
  <c r="U201" i="1"/>
  <c r="U200" i="1"/>
  <c r="U199" i="1"/>
  <c r="U198" i="1"/>
  <c r="U197" i="1"/>
  <c r="U196" i="1"/>
  <c r="U195" i="1"/>
  <c r="U194" i="1"/>
  <c r="U193" i="1"/>
  <c r="U192" i="1"/>
  <c r="U191" i="1"/>
  <c r="U144" i="1"/>
  <c r="U143" i="1"/>
  <c r="U142" i="1"/>
  <c r="U141" i="1"/>
  <c r="U140" i="1"/>
  <c r="U139" i="1"/>
  <c r="U93" i="1"/>
  <c r="M217" i="1" l="1"/>
  <c r="M216" i="1"/>
  <c r="M215" i="1"/>
  <c r="M214" i="1"/>
  <c r="U117" i="1" l="1"/>
  <c r="U116" i="1"/>
  <c r="U115" i="1"/>
  <c r="U114" i="1"/>
  <c r="U113" i="1"/>
  <c r="U112" i="1"/>
  <c r="U111" i="1"/>
  <c r="U110" i="1"/>
  <c r="U109" i="1"/>
  <c r="U108" i="1"/>
  <c r="U107" i="1"/>
  <c r="U106" i="1"/>
  <c r="U105" i="1"/>
  <c r="U104" i="1"/>
  <c r="U103" i="1"/>
  <c r="U102" i="1"/>
  <c r="U101" i="1"/>
  <c r="U100" i="1"/>
  <c r="U99" i="1"/>
  <c r="U98" i="1"/>
  <c r="U97" i="1"/>
  <c r="U96" i="1"/>
  <c r="U95" i="1"/>
  <c r="U94" i="1"/>
  <c r="M250" i="1" l="1"/>
  <c r="M249" i="1"/>
  <c r="M248" i="1"/>
  <c r="M247" i="1"/>
  <c r="M246" i="1"/>
  <c r="M245" i="1"/>
  <c r="M244" i="1"/>
  <c r="M243" i="1"/>
  <c r="M242" i="1"/>
  <c r="M241" i="1"/>
  <c r="M240" i="1"/>
  <c r="M239" i="1"/>
  <c r="M238" i="1"/>
  <c r="M237" i="1"/>
  <c r="M236" i="1"/>
  <c r="M235" i="1"/>
  <c r="M234" i="1"/>
  <c r="M233" i="1"/>
  <c r="M232" i="1"/>
  <c r="M231" i="1"/>
  <c r="M230" i="1"/>
  <c r="M229" i="1"/>
  <c r="M228" i="1"/>
  <c r="M227" i="1"/>
  <c r="M226" i="1"/>
  <c r="M225" i="1"/>
  <c r="M224" i="1"/>
  <c r="M223" i="1"/>
  <c r="M222" i="1"/>
  <c r="M221" i="1"/>
  <c r="M220" i="1"/>
  <c r="M219" i="1"/>
  <c r="M218" i="1"/>
  <c r="X51" i="1" l="1"/>
  <c r="X48" i="1"/>
  <c r="X47" i="1"/>
  <c r="X46" i="1"/>
  <c r="X45" i="1"/>
  <c r="AC19" i="1"/>
  <c r="AC35" i="1"/>
  <c r="AC49" i="1"/>
  <c r="AC50" i="1"/>
  <c r="AC52" i="1"/>
  <c r="AC53" i="1"/>
  <c r="AC59" i="1"/>
  <c r="AC63" i="1"/>
  <c r="AC64" i="1"/>
  <c r="AC79" i="1"/>
  <c r="AC83" i="1"/>
  <c r="AB82" i="1"/>
  <c r="AC82" i="1" s="1"/>
  <c r="AB81" i="1"/>
  <c r="AC81" i="1" s="1"/>
  <c r="AB80" i="1"/>
  <c r="AC80" i="1" s="1"/>
  <c r="AB78" i="1"/>
  <c r="AC78" i="1" s="1"/>
  <c r="AB77" i="1"/>
  <c r="AC77" i="1" s="1"/>
  <c r="AB76" i="1"/>
  <c r="AC76" i="1" s="1"/>
  <c r="AB75" i="1"/>
  <c r="AC75" i="1" s="1"/>
  <c r="AB74" i="1"/>
  <c r="AC74" i="1" s="1"/>
  <c r="AB73" i="1"/>
  <c r="AC73" i="1" s="1"/>
  <c r="AB72" i="1"/>
  <c r="AC72" i="1" s="1"/>
  <c r="AB71" i="1"/>
  <c r="AC71" i="1" s="1"/>
  <c r="AB70" i="1"/>
  <c r="AC70" i="1" s="1"/>
  <c r="AB69" i="1"/>
  <c r="AC69" i="1" s="1"/>
  <c r="AB68" i="1"/>
  <c r="AC68" i="1" s="1"/>
  <c r="AB67" i="1"/>
  <c r="AC67" i="1" s="1"/>
  <c r="AB66" i="1"/>
  <c r="AC66" i="1" s="1"/>
  <c r="AB65" i="1"/>
  <c r="AC65" i="1" s="1"/>
  <c r="AB62" i="1"/>
  <c r="AC62" i="1" s="1"/>
  <c r="AB61" i="1"/>
  <c r="AC61" i="1" s="1"/>
  <c r="AB60" i="1"/>
  <c r="AC60" i="1" s="1"/>
  <c r="AB58" i="1"/>
  <c r="AC58" i="1" s="1"/>
  <c r="AB57" i="1"/>
  <c r="AC57" i="1" s="1"/>
  <c r="AB56" i="1"/>
  <c r="AC56" i="1" s="1"/>
  <c r="AB55" i="1"/>
  <c r="AC55" i="1" s="1"/>
  <c r="AB54" i="1"/>
  <c r="AC54" i="1" s="1"/>
  <c r="AB51" i="1"/>
  <c r="AC51" i="1" s="1"/>
  <c r="AB48" i="1"/>
  <c r="AC48" i="1" s="1"/>
  <c r="AB47" i="1"/>
  <c r="AC47" i="1" s="1"/>
  <c r="AB46" i="1"/>
  <c r="AC46" i="1" s="1"/>
  <c r="AB45" i="1"/>
  <c r="AC45" i="1" s="1"/>
  <c r="AB44" i="1"/>
  <c r="AC44" i="1" s="1"/>
  <c r="AB43" i="1"/>
  <c r="AC43" i="1" s="1"/>
  <c r="AB42" i="1"/>
  <c r="AC42" i="1" s="1"/>
  <c r="AB41" i="1"/>
  <c r="AC41" i="1" s="1"/>
  <c r="AB40" i="1"/>
  <c r="AC40" i="1" s="1"/>
  <c r="AB39" i="1"/>
  <c r="AC39" i="1" s="1"/>
  <c r="AB38" i="1"/>
  <c r="AC38" i="1" s="1"/>
  <c r="AB37" i="1"/>
  <c r="AC37" i="1" s="1"/>
  <c r="AB36" i="1"/>
  <c r="AC36" i="1" s="1"/>
  <c r="AB34" i="1"/>
  <c r="AC34" i="1" s="1"/>
  <c r="AB33" i="1"/>
  <c r="AC33" i="1" s="1"/>
  <c r="AB32" i="1"/>
  <c r="AC32" i="1" s="1"/>
  <c r="AB31" i="1"/>
  <c r="AC31" i="1" s="1"/>
  <c r="AB30" i="1"/>
  <c r="AC30" i="1" s="1"/>
  <c r="AB29" i="1"/>
  <c r="AC29" i="1" s="1"/>
  <c r="AB28" i="1"/>
  <c r="AC28" i="1" s="1"/>
  <c r="AB27" i="1"/>
  <c r="AC27" i="1" s="1"/>
  <c r="AB26" i="1"/>
  <c r="AC26" i="1" s="1"/>
  <c r="AB25" i="1"/>
  <c r="AC25" i="1" s="1"/>
  <c r="AB24" i="1"/>
  <c r="AC24" i="1" s="1"/>
  <c r="AB23" i="1"/>
  <c r="AC23" i="1" s="1"/>
  <c r="AB22" i="1"/>
  <c r="AC22" i="1" s="1"/>
  <c r="AB21" i="1"/>
  <c r="AC21" i="1" s="1"/>
  <c r="AB20" i="1"/>
  <c r="AC20" i="1" s="1"/>
  <c r="X213" i="1" l="1"/>
  <c r="U213" i="1"/>
  <c r="L213" i="1"/>
  <c r="M213" i="1"/>
  <c r="X212" i="1"/>
  <c r="U212" i="1"/>
  <c r="L212" i="1"/>
  <c r="M212" i="1"/>
  <c r="X211" i="1" l="1"/>
  <c r="U211" i="1"/>
  <c r="L211" i="1"/>
  <c r="M211" i="1"/>
  <c r="X44" i="1" l="1"/>
  <c r="X43" i="1"/>
  <c r="X42" i="1"/>
  <c r="X41" i="1"/>
  <c r="X40" i="1"/>
  <c r="X39" i="1"/>
  <c r="X38" i="1"/>
  <c r="X37" i="1"/>
  <c r="X36" i="1"/>
  <c r="X35" i="1"/>
  <c r="X34" i="1"/>
  <c r="X33" i="1"/>
  <c r="X32" i="1"/>
  <c r="X31" i="1"/>
  <c r="X30" i="1"/>
  <c r="X29" i="1"/>
  <c r="X28" i="1"/>
  <c r="X27" i="1"/>
  <c r="X26" i="1"/>
  <c r="X25" i="1"/>
  <c r="X24" i="1"/>
  <c r="X23" i="1"/>
  <c r="X22" i="1"/>
  <c r="X21" i="1"/>
  <c r="X20" i="1"/>
  <c r="X19" i="1"/>
  <c r="X83" i="1"/>
  <c r="X82" i="1"/>
  <c r="X81" i="1"/>
  <c r="X80" i="1"/>
  <c r="X79" i="1"/>
  <c r="X78" i="1"/>
  <c r="X77" i="1"/>
  <c r="X76" i="1"/>
  <c r="X75" i="1"/>
  <c r="X74" i="1"/>
  <c r="X73" i="1"/>
  <c r="X72" i="1"/>
  <c r="X71" i="1"/>
  <c r="X70" i="1"/>
  <c r="X69" i="1"/>
  <c r="X68" i="1"/>
  <c r="X67" i="1"/>
  <c r="X66" i="1"/>
  <c r="X65" i="1"/>
  <c r="X62" i="1"/>
  <c r="X61" i="1"/>
  <c r="X60" i="1"/>
  <c r="X58" i="1"/>
  <c r="X57" i="1"/>
  <c r="X56" i="1"/>
  <c r="X55" i="1"/>
  <c r="X54" i="1"/>
  <c r="U83" i="1" l="1"/>
  <c r="U82" i="1"/>
  <c r="U81" i="1"/>
  <c r="U80" i="1"/>
  <c r="U79" i="1"/>
  <c r="U78" i="1"/>
  <c r="U77" i="1"/>
  <c r="U76" i="1"/>
  <c r="U75" i="1"/>
  <c r="U74" i="1"/>
  <c r="U73" i="1"/>
  <c r="U72" i="1"/>
  <c r="U71" i="1"/>
  <c r="U70" i="1"/>
  <c r="U69" i="1"/>
  <c r="U68" i="1"/>
  <c r="U67" i="1"/>
  <c r="U66" i="1"/>
  <c r="U65" i="1"/>
  <c r="U64" i="1"/>
  <c r="U63" i="1"/>
  <c r="U62" i="1"/>
  <c r="U61" i="1"/>
  <c r="U60" i="1"/>
  <c r="U59" i="1"/>
  <c r="U58" i="1"/>
  <c r="U57" i="1"/>
  <c r="U56" i="1"/>
  <c r="U55" i="1"/>
  <c r="U54" i="1"/>
  <c r="U53" i="1"/>
  <c r="U52" i="1"/>
  <c r="U51" i="1"/>
  <c r="U50" i="1"/>
  <c r="U49" i="1"/>
  <c r="U48" i="1"/>
  <c r="U47" i="1"/>
  <c r="U46" i="1"/>
  <c r="U45" i="1"/>
  <c r="U44" i="1"/>
  <c r="U43" i="1"/>
  <c r="U42" i="1"/>
  <c r="U41" i="1"/>
  <c r="U40" i="1"/>
  <c r="U39" i="1"/>
  <c r="U38" i="1"/>
  <c r="U37" i="1"/>
  <c r="U36" i="1"/>
  <c r="U35" i="1"/>
  <c r="U34" i="1"/>
  <c r="U33" i="1"/>
  <c r="U32" i="1"/>
  <c r="U31" i="1"/>
  <c r="U30" i="1"/>
  <c r="U29" i="1"/>
  <c r="U28" i="1"/>
  <c r="U27" i="1"/>
  <c r="U26" i="1"/>
  <c r="U25" i="1"/>
  <c r="U24" i="1"/>
  <c r="U23" i="1"/>
  <c r="U22" i="1"/>
  <c r="U21" i="1"/>
  <c r="U20" i="1"/>
  <c r="U19" i="1"/>
  <c r="L210" i="1" l="1"/>
  <c r="M210" i="1"/>
  <c r="X209" i="1"/>
  <c r="U209" i="1"/>
  <c r="L209" i="1"/>
  <c r="M209" i="1"/>
  <c r="X4" i="1" l="1"/>
  <c r="X5" i="1"/>
  <c r="X6" i="1"/>
  <c r="X7" i="1"/>
  <c r="X8" i="1"/>
  <c r="X9" i="1"/>
  <c r="X10" i="1"/>
  <c r="X11" i="1"/>
  <c r="X12" i="1"/>
  <c r="X13" i="1"/>
  <c r="X14" i="1"/>
  <c r="X15" i="1"/>
  <c r="X16" i="1"/>
  <c r="X17" i="1"/>
  <c r="X18" i="1"/>
  <c r="X3" i="1"/>
  <c r="U4" i="1" l="1"/>
  <c r="U5" i="1"/>
  <c r="U6" i="1"/>
  <c r="U7" i="1"/>
  <c r="U8" i="1"/>
  <c r="U9" i="1"/>
  <c r="U10" i="1"/>
  <c r="U11" i="1"/>
  <c r="U12" i="1"/>
  <c r="U13" i="1"/>
  <c r="U14" i="1"/>
  <c r="U15" i="1"/>
  <c r="U16" i="1"/>
  <c r="U17" i="1"/>
  <c r="U18" i="1"/>
  <c r="U3" i="1"/>
  <c r="C14" i="5" l="1"/>
  <c r="B14" i="5"/>
  <c r="L191" i="1"/>
  <c r="M191" i="1"/>
  <c r="L192" i="1"/>
  <c r="M192" i="1"/>
  <c r="L193" i="1"/>
  <c r="M193" i="1"/>
  <c r="L194" i="1"/>
  <c r="M194" i="1"/>
  <c r="L195" i="1"/>
  <c r="M195" i="1"/>
  <c r="L196" i="1"/>
  <c r="M196" i="1"/>
  <c r="L197" i="1"/>
  <c r="M197" i="1"/>
  <c r="L198" i="1"/>
  <c r="M198" i="1"/>
  <c r="L199" i="1"/>
  <c r="M199" i="1"/>
  <c r="L200" i="1"/>
  <c r="M200" i="1"/>
  <c r="L201" i="1"/>
  <c r="M201" i="1"/>
  <c r="L202" i="1"/>
  <c r="M202" i="1"/>
  <c r="L203" i="1"/>
  <c r="M203" i="1"/>
  <c r="L204" i="1"/>
  <c r="M204" i="1"/>
  <c r="L205" i="1"/>
  <c r="M205" i="1"/>
  <c r="L206" i="1"/>
  <c r="M206" i="1"/>
  <c r="L207" i="1"/>
  <c r="M207" i="1"/>
  <c r="L208" i="1"/>
  <c r="M208" i="1"/>
  <c r="L177" i="1"/>
  <c r="M177" i="1"/>
  <c r="L178" i="1"/>
  <c r="M178" i="1"/>
  <c r="L179" i="1"/>
  <c r="M179" i="1"/>
  <c r="L180" i="1"/>
  <c r="M180" i="1"/>
  <c r="L181" i="1"/>
  <c r="M181" i="1"/>
  <c r="L182" i="1"/>
  <c r="M182" i="1"/>
  <c r="L183" i="1"/>
  <c r="M183" i="1"/>
  <c r="L184" i="1"/>
  <c r="M184" i="1"/>
  <c r="L185" i="1"/>
  <c r="M185" i="1"/>
  <c r="L186" i="1"/>
  <c r="M186" i="1"/>
  <c r="L187" i="1"/>
  <c r="M187" i="1"/>
  <c r="L188" i="1"/>
  <c r="M188" i="1"/>
  <c r="L189" i="1"/>
  <c r="M189" i="1"/>
  <c r="L190" i="1"/>
  <c r="M190" i="1"/>
  <c r="L160" i="1"/>
  <c r="M160" i="1"/>
  <c r="L161" i="1"/>
  <c r="M161" i="1"/>
  <c r="L162" i="1"/>
  <c r="M162" i="1"/>
  <c r="L163" i="1"/>
  <c r="M163" i="1"/>
  <c r="L164" i="1"/>
  <c r="M164" i="1"/>
  <c r="L165" i="1"/>
  <c r="M165" i="1"/>
  <c r="L166" i="1"/>
  <c r="M166" i="1"/>
  <c r="L167" i="1"/>
  <c r="M167" i="1"/>
  <c r="L168" i="1"/>
  <c r="M168" i="1"/>
  <c r="L169" i="1"/>
  <c r="M169" i="1"/>
  <c r="L170" i="1"/>
  <c r="M170" i="1"/>
  <c r="L171" i="1"/>
  <c r="M171" i="1"/>
  <c r="L172" i="1"/>
  <c r="M172" i="1"/>
  <c r="L173" i="1"/>
  <c r="M173" i="1"/>
  <c r="L174" i="1"/>
  <c r="M174" i="1"/>
  <c r="L175" i="1"/>
  <c r="M175" i="1"/>
  <c r="L176" i="1"/>
  <c r="M176" i="1"/>
  <c r="L145" i="1"/>
  <c r="M145" i="1"/>
  <c r="L146" i="1"/>
  <c r="M146" i="1"/>
  <c r="L147" i="1"/>
  <c r="M147" i="1"/>
  <c r="L148" i="1"/>
  <c r="M148" i="1"/>
  <c r="L149" i="1"/>
  <c r="M149" i="1"/>
  <c r="L150" i="1"/>
  <c r="M150" i="1"/>
  <c r="L151" i="1"/>
  <c r="M151" i="1"/>
  <c r="L152" i="1"/>
  <c r="M152" i="1"/>
  <c r="L153" i="1"/>
  <c r="M153" i="1"/>
  <c r="L154" i="1"/>
  <c r="M154" i="1"/>
  <c r="L155" i="1"/>
  <c r="M155" i="1"/>
  <c r="L156" i="1"/>
  <c r="M156" i="1"/>
  <c r="L157" i="1"/>
  <c r="M157" i="1"/>
  <c r="L158" i="1"/>
  <c r="M158" i="1"/>
  <c r="L159" i="1"/>
  <c r="M159" i="1"/>
  <c r="L140" i="1"/>
  <c r="M140" i="1"/>
  <c r="L141" i="1"/>
  <c r="M141" i="1"/>
  <c r="L142" i="1"/>
  <c r="M142" i="1"/>
  <c r="L143" i="1"/>
  <c r="M143" i="1"/>
  <c r="L144" i="1"/>
  <c r="M144" i="1"/>
  <c r="L139" i="1"/>
  <c r="M139" i="1"/>
  <c r="L121" i="1"/>
  <c r="M121" i="1"/>
  <c r="L122" i="1"/>
  <c r="M122" i="1"/>
  <c r="L123" i="1"/>
  <c r="M123" i="1"/>
  <c r="L124" i="1"/>
  <c r="M124" i="1"/>
  <c r="L125" i="1"/>
  <c r="M125" i="1"/>
  <c r="L126" i="1"/>
  <c r="M126" i="1"/>
  <c r="L127" i="1"/>
  <c r="M127" i="1"/>
  <c r="L128" i="1"/>
  <c r="M128" i="1"/>
  <c r="L129" i="1"/>
  <c r="M129" i="1"/>
  <c r="L130" i="1"/>
  <c r="M130" i="1"/>
  <c r="L131" i="1"/>
  <c r="M131" i="1"/>
  <c r="L132" i="1"/>
  <c r="M132" i="1"/>
  <c r="L133" i="1"/>
  <c r="M133" i="1"/>
  <c r="L134" i="1"/>
  <c r="M134" i="1"/>
  <c r="L135" i="1"/>
  <c r="M135" i="1"/>
  <c r="L136" i="1"/>
  <c r="M136" i="1"/>
  <c r="L137" i="1"/>
  <c r="M137" i="1"/>
  <c r="L138" i="1"/>
  <c r="M138" i="1"/>
  <c r="L120" i="1" l="1"/>
  <c r="M120" i="1"/>
  <c r="L119" i="1"/>
  <c r="M119" i="1"/>
  <c r="L118" i="1"/>
  <c r="M118" i="1"/>
  <c r="L117" i="1"/>
  <c r="M117" i="1"/>
  <c r="L94" i="1"/>
  <c r="M94" i="1"/>
  <c r="L95" i="1"/>
  <c r="M95" i="1"/>
  <c r="L96" i="1"/>
  <c r="M96" i="1"/>
  <c r="L97" i="1"/>
  <c r="M97" i="1"/>
  <c r="L98" i="1"/>
  <c r="M98" i="1"/>
  <c r="L99" i="1"/>
  <c r="M99" i="1"/>
  <c r="L100" i="1"/>
  <c r="M100" i="1"/>
  <c r="L101" i="1"/>
  <c r="M101" i="1"/>
  <c r="L102" i="1"/>
  <c r="M102" i="1"/>
  <c r="L103" i="1"/>
  <c r="M103" i="1"/>
  <c r="L104" i="1"/>
  <c r="M104" i="1"/>
  <c r="L105" i="1"/>
  <c r="M105" i="1"/>
  <c r="L106" i="1"/>
  <c r="M106" i="1"/>
  <c r="L107" i="1"/>
  <c r="M107" i="1"/>
  <c r="L108" i="1"/>
  <c r="M108" i="1"/>
  <c r="L109" i="1"/>
  <c r="M109" i="1"/>
  <c r="L110" i="1"/>
  <c r="M110" i="1"/>
  <c r="L111" i="1"/>
  <c r="M111" i="1"/>
  <c r="L112" i="1"/>
  <c r="M112" i="1"/>
  <c r="L113" i="1"/>
  <c r="M113" i="1"/>
  <c r="L114" i="1"/>
  <c r="M114" i="1"/>
  <c r="L115" i="1"/>
  <c r="M115" i="1"/>
  <c r="L116" i="1"/>
  <c r="M116" i="1"/>
  <c r="L93" i="1"/>
  <c r="M93" i="1"/>
  <c r="L92" i="1"/>
  <c r="M92" i="1"/>
  <c r="L91" i="1"/>
  <c r="M91" i="1"/>
  <c r="L90" i="1"/>
  <c r="M90" i="1"/>
  <c r="L85" i="1"/>
  <c r="M85" i="1"/>
  <c r="L86" i="1"/>
  <c r="M86" i="1"/>
  <c r="L87" i="1"/>
  <c r="M87" i="1"/>
  <c r="L88" i="1"/>
  <c r="M88" i="1"/>
  <c r="L89" i="1"/>
  <c r="M89" i="1"/>
  <c r="L84" i="1"/>
  <c r="M84" i="1"/>
  <c r="L63" i="1"/>
  <c r="M63" i="1"/>
  <c r="L64" i="1"/>
  <c r="M64" i="1"/>
  <c r="L65" i="1"/>
  <c r="M65" i="1"/>
  <c r="L66" i="1"/>
  <c r="M66" i="1"/>
  <c r="L67" i="1"/>
  <c r="M67" i="1"/>
  <c r="L68" i="1"/>
  <c r="M68" i="1"/>
  <c r="L69" i="1"/>
  <c r="M69" i="1"/>
  <c r="L70" i="1"/>
  <c r="M70" i="1"/>
  <c r="L71" i="1"/>
  <c r="M71" i="1"/>
  <c r="L72" i="1"/>
  <c r="M72" i="1"/>
  <c r="L73" i="1"/>
  <c r="M73" i="1"/>
  <c r="L74" i="1"/>
  <c r="M74" i="1"/>
  <c r="L75" i="1"/>
  <c r="M75" i="1"/>
  <c r="L76" i="1"/>
  <c r="M76" i="1"/>
  <c r="L77" i="1"/>
  <c r="M77" i="1"/>
  <c r="L78" i="1"/>
  <c r="M78" i="1"/>
  <c r="L79" i="1"/>
  <c r="M79" i="1"/>
  <c r="L80" i="1"/>
  <c r="M80" i="1"/>
  <c r="L81" i="1"/>
  <c r="M81" i="1"/>
  <c r="L82" i="1"/>
  <c r="M82" i="1"/>
  <c r="L83" i="1"/>
  <c r="M83" i="1"/>
  <c r="L54" i="1"/>
  <c r="M54" i="1"/>
  <c r="L55" i="1"/>
  <c r="M55" i="1"/>
  <c r="L56" i="1"/>
  <c r="M56" i="1"/>
  <c r="L57" i="1"/>
  <c r="M57" i="1"/>
  <c r="L58" i="1"/>
  <c r="M58" i="1"/>
  <c r="L59" i="1"/>
  <c r="M59" i="1"/>
  <c r="L60" i="1"/>
  <c r="M60" i="1"/>
  <c r="L61" i="1"/>
  <c r="M61" i="1"/>
  <c r="L62" i="1"/>
  <c r="M62" i="1"/>
  <c r="L47" i="1"/>
  <c r="M47" i="1"/>
  <c r="L48" i="1"/>
  <c r="M48" i="1"/>
  <c r="L49" i="1"/>
  <c r="M49" i="1"/>
  <c r="L50" i="1"/>
  <c r="M50" i="1"/>
  <c r="L51" i="1"/>
  <c r="M51" i="1"/>
  <c r="L52" i="1"/>
  <c r="M52" i="1"/>
  <c r="L53" i="1"/>
  <c r="M53" i="1"/>
  <c r="L33" i="1"/>
  <c r="M33" i="1"/>
  <c r="L34" i="1"/>
  <c r="M34" i="1"/>
  <c r="L35" i="1"/>
  <c r="M35" i="1"/>
  <c r="L36" i="1"/>
  <c r="M36" i="1"/>
  <c r="L37" i="1"/>
  <c r="M37" i="1"/>
  <c r="L38" i="1"/>
  <c r="M38" i="1"/>
  <c r="L39" i="1"/>
  <c r="M39" i="1"/>
  <c r="L40" i="1"/>
  <c r="M40" i="1"/>
  <c r="L41" i="1"/>
  <c r="M41" i="1"/>
  <c r="L42" i="1"/>
  <c r="M42" i="1"/>
  <c r="L43" i="1"/>
  <c r="M43" i="1"/>
  <c r="L44" i="1"/>
  <c r="M44" i="1"/>
  <c r="L45" i="1"/>
  <c r="M45" i="1"/>
  <c r="L46" i="1"/>
  <c r="M46" i="1"/>
  <c r="L19" i="1"/>
  <c r="M19" i="1"/>
  <c r="L20" i="1"/>
  <c r="M20" i="1"/>
  <c r="L21" i="1"/>
  <c r="M21" i="1"/>
  <c r="L22" i="1"/>
  <c r="M22" i="1"/>
  <c r="L23" i="1"/>
  <c r="M23" i="1"/>
  <c r="L24" i="1"/>
  <c r="M24" i="1"/>
  <c r="L25" i="1"/>
  <c r="M25" i="1"/>
  <c r="L26" i="1"/>
  <c r="M26" i="1"/>
  <c r="L27" i="1"/>
  <c r="M27" i="1"/>
  <c r="L28" i="1"/>
  <c r="M28" i="1"/>
  <c r="L29" i="1"/>
  <c r="M29" i="1"/>
  <c r="L30" i="1"/>
  <c r="M30" i="1"/>
  <c r="L31" i="1"/>
  <c r="M31" i="1"/>
  <c r="L32" i="1"/>
  <c r="M32" i="1"/>
  <c r="L14" i="1"/>
  <c r="M14" i="1"/>
  <c r="L15" i="1"/>
  <c r="M15" i="1"/>
  <c r="L16" i="1"/>
  <c r="M16" i="1"/>
  <c r="L17" i="1"/>
  <c r="M17" i="1"/>
  <c r="L18" i="1"/>
  <c r="M18" i="1"/>
  <c r="L11" i="1"/>
  <c r="M11" i="1"/>
  <c r="L12" i="1"/>
  <c r="M12" i="1"/>
  <c r="L13" i="1"/>
  <c r="M13" i="1"/>
  <c r="L4" i="1"/>
  <c r="M4" i="1"/>
  <c r="L5" i="1"/>
  <c r="M5" i="1"/>
  <c r="L6" i="1"/>
  <c r="M6" i="1"/>
  <c r="L7" i="1"/>
  <c r="M7" i="1"/>
  <c r="L8" i="1"/>
  <c r="M8" i="1"/>
  <c r="L9" i="1"/>
  <c r="M9" i="1"/>
  <c r="L10" i="1"/>
  <c r="M10" i="1"/>
  <c r="M3" i="1"/>
  <c r="L3" i="1"/>
</calcChain>
</file>

<file path=xl/sharedStrings.xml><?xml version="1.0" encoding="utf-8"?>
<sst xmlns="http://schemas.openxmlformats.org/spreadsheetml/2006/main" count="5157" uniqueCount="959">
  <si>
    <t>Nº PED</t>
  </si>
  <si>
    <t>SOLICITANTE</t>
  </si>
  <si>
    <t>MODALIDADE</t>
  </si>
  <si>
    <t>ELEMENTO DESPESA</t>
  </si>
  <si>
    <t>CÓD. COMPRASNET</t>
  </si>
  <si>
    <t>QUANT. MÍNIMA</t>
  </si>
  <si>
    <t>QUANT. MÁXIMA</t>
  </si>
  <si>
    <t>UNID.</t>
  </si>
  <si>
    <t>DESCRIÇÃO</t>
  </si>
  <si>
    <t>VLR. UNIT.</t>
  </si>
  <si>
    <t>VLR. TOTAL QUANT. MÍNIMA</t>
  </si>
  <si>
    <t>VLR. TOTAL QUANT. MÁXIMA</t>
  </si>
  <si>
    <t>PREGÃO</t>
  </si>
  <si>
    <t>DATA ABERTURA</t>
  </si>
  <si>
    <t>ITEM PREGÃO</t>
  </si>
  <si>
    <t>DATA HOMOLOG</t>
  </si>
  <si>
    <t>EMPRESA VENCEDORA</t>
  </si>
  <si>
    <t>VALOR UNIT. LICITADO</t>
  </si>
  <si>
    <t>Nº EMPENHO</t>
  </si>
  <si>
    <t>QTDE EMPENHADA</t>
  </si>
  <si>
    <t>VALOR EMP.</t>
  </si>
  <si>
    <t>SITUAÇÃO</t>
  </si>
  <si>
    <t>DATA ENTREGA MERCAD</t>
  </si>
  <si>
    <t>Nº NOTA FISCAL</t>
  </si>
  <si>
    <t>PE-SRP</t>
  </si>
  <si>
    <t>Rolo</t>
  </si>
  <si>
    <t>RODRIGO PINHEIRO</t>
  </si>
  <si>
    <t>UN</t>
  </si>
  <si>
    <t>KG</t>
  </si>
  <si>
    <t>Álcool etílico, conforme descrição em Anexo.</t>
  </si>
  <si>
    <t>Éter dietílico, conforme descrição em Anexo.</t>
  </si>
  <si>
    <t>Ácido metafosfórico, conforme descrição em Anexo.</t>
  </si>
  <si>
    <t>Acetona, conforme descrição em Anexo.</t>
  </si>
  <si>
    <t>Ácido clorídrico, conforme descrição em Anexo.</t>
  </si>
  <si>
    <t>Ácido sulfúrico, conforme descrição em Anexo.</t>
  </si>
  <si>
    <t>Sulfato de cobre II, conforme descrição em Anexo.</t>
  </si>
  <si>
    <t>Selênio, conforme descrição em Anexo.</t>
  </si>
  <si>
    <t>Sílica gel, conforme descrição em Anexo.</t>
  </si>
  <si>
    <t>Acetato de zinco, conforme descrição em Anexo.</t>
  </si>
  <si>
    <t>Diclorofenol, conforme descrição em Anexo.</t>
  </si>
  <si>
    <t>Ácido bórico, conforme descrição em Anexo.</t>
  </si>
  <si>
    <t>ADRIANE FEIJÓ</t>
  </si>
  <si>
    <t>Meio de cultura, conforme descrição em Anexo.</t>
  </si>
  <si>
    <t>Fosfato de sódio, conforme descrição em Anexo.</t>
  </si>
  <si>
    <t>PE-CI</t>
  </si>
  <si>
    <t>Serviço</t>
  </si>
  <si>
    <t>Unidade</t>
  </si>
  <si>
    <t>VALOR TOTAL LICITADO QUANT. MÁXIMA</t>
  </si>
  <si>
    <t>FERNANDA MOURA</t>
  </si>
  <si>
    <t>Un</t>
  </si>
  <si>
    <t>EDUARDO AZEVEDO</t>
  </si>
  <si>
    <t>Vestuário proteção, conforme descrição em Anexo.</t>
  </si>
  <si>
    <t>3.3.3.9.0.30.24</t>
  </si>
  <si>
    <t>3.3.3.9.0.30.19</t>
  </si>
  <si>
    <t>3.3.3.9.0.30.11</t>
  </si>
  <si>
    <t>3.3.3.9.0.30.21</t>
  </si>
  <si>
    <t>3.3.3.9.0.30.42</t>
  </si>
  <si>
    <t>3.3.3.9.0.30.28</t>
  </si>
  <si>
    <t>3.3.3.9.0.30.35</t>
  </si>
  <si>
    <t>AGRO</t>
  </si>
  <si>
    <t>ADMIN</t>
  </si>
  <si>
    <t>NUT</t>
  </si>
  <si>
    <t>LABOR</t>
  </si>
  <si>
    <t>CURSO/SETOR</t>
  </si>
  <si>
    <t>LITRO</t>
  </si>
  <si>
    <t>Grama</t>
  </si>
  <si>
    <t>Conjunto</t>
  </si>
  <si>
    <t>88/2013</t>
  </si>
  <si>
    <t>Caixa plástica vazada, conforme descrição em Anexo.</t>
  </si>
  <si>
    <t>89/2013</t>
  </si>
  <si>
    <t>un</t>
  </si>
  <si>
    <t>metro</t>
  </si>
  <si>
    <t>Mangueira, conforme descrição em Anexo.</t>
  </si>
  <si>
    <t>90/2013</t>
  </si>
  <si>
    <t>TATIANE LEITE</t>
  </si>
  <si>
    <t>Bombona capacidade 5 L, conforme descrição em Anexo.</t>
  </si>
  <si>
    <t>Bombona capacidade 10 L, conforme descrição em Anexo.</t>
  </si>
  <si>
    <t xml:space="preserve">Unidade </t>
  </si>
  <si>
    <t>Bombona capacidade 20 L, conforme descrição em Anexo.</t>
  </si>
  <si>
    <t>91/2013</t>
  </si>
  <si>
    <t>Arame, tipo galvanizado, conforme descrição em Anexo.</t>
  </si>
  <si>
    <t>Poste, conforme descrição em Anexo.</t>
  </si>
  <si>
    <t>Trama, conforme descrição em Anexo.</t>
  </si>
  <si>
    <t>01/2014</t>
  </si>
  <si>
    <t>GRAMA</t>
  </si>
  <si>
    <t>QUILOGRAMA</t>
  </si>
  <si>
    <t>Acetato de amônio, conforme descrição em Anexo.</t>
  </si>
  <si>
    <t>Acetato de etila, conforme descrição em Anexo.</t>
  </si>
  <si>
    <t>Ácido lático, conforme descrição em Anexo.</t>
  </si>
  <si>
    <t>Álcool amílico (pentílico), conforme descrição em Anexo.</t>
  </si>
  <si>
    <t>Bissulfito de sódio, conforme descrição em Anexo.</t>
  </si>
  <si>
    <t>Brometo de Cetiltrimetilamônio, conforme descrição em Anexo.</t>
  </si>
  <si>
    <t>Cloreto de sódio, conforme descrição em Anexo.</t>
  </si>
  <si>
    <t>02/2014</t>
  </si>
  <si>
    <t>FRASCO 01 G</t>
  </si>
  <si>
    <t>FRASCO 500 ML</t>
  </si>
  <si>
    <t>FRASCO 500 G</t>
  </si>
  <si>
    <t>2,2-difenil-1-picrilhidrazil (DPPH), conforme descrição em Anexo.</t>
  </si>
  <si>
    <t>Éter de petróleo, conforme descrição em Anexo.</t>
  </si>
  <si>
    <t>Hidróxido de sódio, conforme descrição em Anexo.</t>
  </si>
  <si>
    <t>Hipoclorito de sódio, conforme descrição em Anexo.</t>
  </si>
  <si>
    <t>Iodato de potássio, conforme descrição em Anexo.</t>
  </si>
  <si>
    <t>Nitrato de Potássio, conforme descrição em Anexo.</t>
  </si>
  <si>
    <t>Nitrato de prata, conforme descrição em Anexo.</t>
  </si>
  <si>
    <t>Óxido de cálcio, conforme descrição em Anexo.</t>
  </si>
  <si>
    <t>Sulfato de sódio, conforme descrição em Anexo.</t>
  </si>
  <si>
    <t>03/2014</t>
  </si>
  <si>
    <t>Ácido tricloroacético, conforme descrição em Anexo.</t>
  </si>
  <si>
    <t>Borato de sódio, conforme descrição em Anexo.</t>
  </si>
  <si>
    <t>Etilenoglicol (Etano-1,2-DIOL), conforme descrição em Anexo.</t>
  </si>
  <si>
    <t>Laurilsulfato de sódio, conforme descrição em Anexo.</t>
  </si>
  <si>
    <t>Óxido de magnésio, conforme descrição em Anexo.</t>
  </si>
  <si>
    <t>04/2014</t>
  </si>
  <si>
    <t>GIOVANA M SOARES</t>
  </si>
  <si>
    <t>FRASCO 1.000 ML</t>
  </si>
  <si>
    <r>
      <t xml:space="preserve">Meio de cultura, </t>
    </r>
    <r>
      <rPr>
        <sz val="10"/>
        <color theme="1"/>
        <rFont val="Calibri"/>
        <family val="2"/>
        <scheme val="minor"/>
      </rPr>
      <t>conforme descrição em Anexo.</t>
    </r>
  </si>
  <si>
    <t>Ágar, conforme descrição em Anexo.</t>
  </si>
  <si>
    <t>Corante, tipo hematoxilina, conforme descrição em Anexo.</t>
  </si>
  <si>
    <r>
      <t xml:space="preserve">Suplemento para meio de cultura, </t>
    </r>
    <r>
      <rPr>
        <sz val="10"/>
        <color theme="1"/>
        <rFont val="Calibri"/>
        <family val="2"/>
        <scheme val="minor"/>
      </rPr>
      <t>conforme descrição em Anexo.</t>
    </r>
  </si>
  <si>
    <t>05/2014</t>
  </si>
  <si>
    <t>SIMONE NOREMBERG</t>
  </si>
  <si>
    <t>Frasco 125 mL</t>
  </si>
  <si>
    <t>Cloreto de alumínio, conforme descrição em Anexo.</t>
  </si>
  <si>
    <t>Nitrato de amônio, conforme descrição em Anexo.</t>
  </si>
  <si>
    <t>Solução padrão, tipo alumínio, conforme descrição em Anexo.</t>
  </si>
  <si>
    <t>Solução padrão, tipo bário, conforme descrição em Anexo.</t>
  </si>
  <si>
    <t>Solução padrão, tipo boro, conforme descrição em Anexo.</t>
  </si>
  <si>
    <t>Solução padrão, tipo cádmio, conforme descrição em Anexo.</t>
  </si>
  <si>
    <t>Solução padrão, tipo cálcio, conforme descrição em Anexo.</t>
  </si>
  <si>
    <t>Solução padrão, tipo cromo, conforme descrição em Anexo.</t>
  </si>
  <si>
    <t>Solução padrão, tipo cobre, conforme descrição em Anexo.</t>
  </si>
  <si>
    <t>Solução padrão, tipo chumbo, conforme descrição em Anexo.</t>
  </si>
  <si>
    <t>Solução padrão, tipo manganês, conforme descrição em Anexo.</t>
  </si>
  <si>
    <t>Solução padrão, tipo molibdênio, conforme descrição em Anexo.</t>
  </si>
  <si>
    <t>Solução padrão, tipo potássio, conforme descrição em Anexo.</t>
  </si>
  <si>
    <t>Solução padrão, tipo selênio, conforme descrição em Anexo.</t>
  </si>
  <si>
    <t>Solução padrão, tipo silício, conforme descrição em Anexo.</t>
  </si>
  <si>
    <t>Solução padrão, tipo sódio, conforme descrição em Anexo.</t>
  </si>
  <si>
    <t>Solução padrão, tipo telúrio, conforme descrição em Anexo.</t>
  </si>
  <si>
    <t>Solução padrão, tipo ferro, conforme descrição em Anexo.</t>
  </si>
  <si>
    <t>Solução padrão, tipo magnésio, conforme descrição em Anexo.</t>
  </si>
  <si>
    <t>Solução padrão, tipo zinco, conforme descrição em Anexo.</t>
  </si>
  <si>
    <t>Nitrato de paládio II, conforme descrição em Anexo.</t>
  </si>
  <si>
    <t>QUIM ANALIT</t>
  </si>
  <si>
    <t>06/2014</t>
  </si>
  <si>
    <t>Garrafa térmica, conforme descrição em Anexo.</t>
  </si>
  <si>
    <t>07/2014</t>
  </si>
  <si>
    <t>Prato, tipo prato fundo, conforme descrição em Anexo.</t>
  </si>
  <si>
    <t>Prato, tipo prato raso, conforme descrição em Anexo.</t>
  </si>
  <si>
    <t>Prato, conforme descrição em Anexo.</t>
  </si>
  <si>
    <t>Xícara, conforme descrição em Anexo.</t>
  </si>
  <si>
    <t>08/2014</t>
  </si>
  <si>
    <t>LUIS HAMILTON</t>
  </si>
  <si>
    <t>3.3.3.9.0.37.02</t>
  </si>
  <si>
    <t>Serviços continuados de limpeza, higiene, asseio e conservação no campus Itaqui, com área de 12.662,74 m².</t>
  </si>
  <si>
    <t>09/2014</t>
  </si>
  <si>
    <t>3.3.3.9.0.37.01</t>
  </si>
  <si>
    <t>001</t>
  </si>
  <si>
    <t>Serviços continuados de tratorista agrícola.</t>
  </si>
  <si>
    <t>Serviços continuados de trabalhador agropecuário.</t>
  </si>
  <si>
    <t>10/2014</t>
  </si>
  <si>
    <t>11/2014</t>
  </si>
  <si>
    <t>UNIDADE</t>
  </si>
  <si>
    <t>JOGO</t>
  </si>
  <si>
    <t>12/2014</t>
  </si>
  <si>
    <t>Lona, material laminado PVC trançado de poliéster, aplicação cobertura materiais / mercadorias, cor laranja.</t>
  </si>
  <si>
    <t>13/2014</t>
  </si>
  <si>
    <t>METRO</t>
  </si>
  <si>
    <t>ROLO 50 M</t>
  </si>
  <si>
    <t>14/2014</t>
  </si>
  <si>
    <t xml:space="preserve">Pá – corte, tradicional de 7 cravos. </t>
  </si>
  <si>
    <t>Marreta, peso 5.000 G, tipo oitavado.</t>
  </si>
  <si>
    <t>Trena, comprimento da trena 50 metros.</t>
  </si>
  <si>
    <t>Alicate, para anéis externos, bico curvo 90 graus.</t>
  </si>
  <si>
    <t>Alicate, para anéis internos, bico curvo 90 graus.</t>
  </si>
  <si>
    <t>Alicate, para anéis externos, bico reto e fixo.</t>
  </si>
  <si>
    <t>Alicate, para anéis internos, bico reto e fixo.</t>
  </si>
  <si>
    <t>Jogo chaves fenda, tipo ponta chata, bitola 1/8x5”, 3/8x5”, 3/16x6”.</t>
  </si>
  <si>
    <t>Catraca reversível. Com encaixe de ½ " p/soquetes. Tamanho: 10".</t>
  </si>
  <si>
    <t>Catraca reversível. Com encaixe de 3/8 " p/soquetes.Tamanho: 8".</t>
  </si>
  <si>
    <t>Catraca reversível. Com encaixe de ¾ " p/soquetes. Tamanho: 20".</t>
  </si>
  <si>
    <t>Catraca Simples. Com encaixe de ½" p/soquetes. Tamanho: 10".</t>
  </si>
  <si>
    <t>Catraca Simples. Com encaixe de ¾" p/soquetes. Tamanho: 20".</t>
  </si>
  <si>
    <t>Catraca Simples. Com encaixe de 3/8" p/soquetes. Tamanho: 7 a 8".</t>
  </si>
  <si>
    <t>Cabo T, com encaixe de ½" para soquetes. Tamanho: 10".</t>
  </si>
  <si>
    <t>Cabo T, com encaixe de ¾" para soquetes. Tamanho: 20".</t>
  </si>
  <si>
    <t>Cabo T, com encaixe de 3/8" para soquetes. Tamanho: 8".</t>
  </si>
  <si>
    <t>Pino trava, tipo quebra dedo, largura ¼", comprimento 2", mola/argola de 50 mm.</t>
  </si>
  <si>
    <t>Contra pino/Pino trava, tipo quebra dedo, largura 5/16", comprimento 2", mola/argola de 50 mm.</t>
  </si>
  <si>
    <t xml:space="preserve">Contra pino/Pino, tipo/formato grampo “R”, espessura de 4 mm, comprimento do grampo entre 70 e 75 mm. </t>
  </si>
  <si>
    <t>Corrente, Elos com 11 mm de diâmetro, comprimento de cada elo 60 a 63 mm, largura de cada elo 40 a 42 mm. Peso aproximado 2,5 kg/m, resistência ao trabalho 1.050 kgf, resistência a ruptura 4.200 kgf. Corrente com comprimento de 5 metros, com 2 ganchos.</t>
  </si>
  <si>
    <t>Pino, em aço galvanizado, comprimento do pino 180 mm, diâmetro do pino 25 mm.</t>
  </si>
  <si>
    <t>Pino, em aço galvanizado, comprimento do pino 120 mm, diâmetro do pino 19 mm.</t>
  </si>
  <si>
    <t>Mangueira hidráulica, diâmetro interno ¾”, material plástico, pressão trabalho 40 libras, cor preta. Espessura 2 mm.</t>
  </si>
  <si>
    <t>Tela, material polietileno alta densidade, largura 3 m, cor preta, características adicionais com malhas quadradas. Capacidade de sombreamento de 70%.</t>
  </si>
  <si>
    <t>Tela, material polietileno alta densidade, largura 3 m, cor preta, características adicionais com malhas quadradas. Capacidade de sombreamento de 50%, rolo de 50 metros.</t>
  </si>
  <si>
    <t>Pacote</t>
  </si>
  <si>
    <t>Lâmpada catodo oco, elemento alumínio.</t>
  </si>
  <si>
    <t xml:space="preserve">Lâmpada catodo oco, elemento sódio. </t>
  </si>
  <si>
    <t xml:space="preserve">Lâmpada catodo oco, elemento potássio. </t>
  </si>
  <si>
    <t>Lâmpada de catodo oco de alta qualidade. Elemento Telúrio (Te).</t>
  </si>
  <si>
    <t>Lâmpada catodo oco, elemento silício.</t>
  </si>
  <si>
    <t>Lâmpada catodo oco, elemento selênio.</t>
  </si>
  <si>
    <t>Lâmpada de catodo oco de alta qualidade. Elemento Molibdênio (Mo).</t>
  </si>
  <si>
    <t>Lâmpada de catodo oco de alta qualidade. Elemento Manganês (Mn).</t>
  </si>
  <si>
    <t>Lâmpada de catodo oco de alta qualidade. Elemento Chumbo (Pb).</t>
  </si>
  <si>
    <t>Lâmpada catodo oco, elemento cobre.</t>
  </si>
  <si>
    <t>Lâmpada de catodo oco de alta qualidade. Elemento Cromo (Cr).</t>
  </si>
  <si>
    <t>Lâmpada catodo oco, elemento cálcio.</t>
  </si>
  <si>
    <t>Lâmpada de catodo oco de alta qualidade. Elemento Cádmio (Cd).</t>
  </si>
  <si>
    <t>Lâmpada de catodo oco de alta qualidade. Elemento Boro (B).</t>
  </si>
  <si>
    <t>Lâmpada de catodo oco de alta qualidade. Elemento Berílio (Be).</t>
  </si>
  <si>
    <t>Lâmpada de catodo oco de alta qualidade. Elemento Bário (Ba).</t>
  </si>
  <si>
    <t>Tubo grafite pirolítico, referência para o fabricante: 206-50587-02, aplicação equipamento de absorção atômica modelo GFA-EX7.</t>
  </si>
  <si>
    <t>Tubo grafite pirolítico, referência para o fabricante 206-50588, aplicação equipamento de absorção atômica modelo GFA-EX7.</t>
  </si>
  <si>
    <t>15/2014</t>
  </si>
  <si>
    <t>CARLA BRASIL</t>
  </si>
  <si>
    <t>PAR</t>
  </si>
  <si>
    <t>Calçado de segurança, material vaqueta, tamanho 35.</t>
  </si>
  <si>
    <t>Calçado de segurança, material vaqueta, tamanho 36.</t>
  </si>
  <si>
    <t>Calçado de segurança, material vaqueta, tamanho 37.</t>
  </si>
  <si>
    <t>Calçado de segurança, material vaqueta, tamanho 38.</t>
  </si>
  <si>
    <t>Calçado de segurança, material vaqueta, tamanho 39.</t>
  </si>
  <si>
    <t>Calçado de segurança, material vaqueta, tamanho 40.</t>
  </si>
  <si>
    <t>16/2014</t>
  </si>
  <si>
    <t>GUSTAVO DA SILVA</t>
  </si>
  <si>
    <t>ALÇA BACTERIOLÓGICA, TIPO DRIGALSKY, MATERIAL VIDRO, DIMENSÕES CERCA DE 35 MM X 150 MM, FORMATO PONTA TRIANGULAR.</t>
  </si>
  <si>
    <t>ALÇA BACTERIOLÓGICA, MATERIAL PLATINA, COMPONENTES COM CABO, CALIBRAGEM CALIBRADA, VOLUME 1 MCL.</t>
  </si>
  <si>
    <t>ALÇA BACTERIOLÓGICA, MATERIAL PLATINA, COMPONENTES COM CABO, CALIBRAGEM CALIBRADA, VOLUME 10 MCL.</t>
  </si>
  <si>
    <t>BARRA MAGNÉTICA, REVESTIDA EM PTFE, FORMATO CILÍNDRICO, LISA, DIMENSÕES CERCA DE 7 MM X 30 MM.</t>
  </si>
  <si>
    <t>BÉQUER, MATERIAL POLIPROPILENO, GRADUAÇÃO GRADUADO, CAPACIDADE 500 ML, FORMATO FORMA BAIXA, ADICIONAL COM ORLA E BICO.</t>
  </si>
  <si>
    <t>BÉQUER, MATERIAL VIDRO, GRADUAÇÃO GRADUADO, CAPACIDADE 500 ML, FORMATO FORMA BAIXA, ADICIONAL COM ORLA E BICO.</t>
  </si>
  <si>
    <t>BÉQUER, MATERIAL POLIPROPILENO, GRADUAÇÃO GRADUADO, CAPACIDADE 2000 ML, FORMATO FORMA BAIXA, ADICIONAL COM ORLA E BICO.</t>
  </si>
  <si>
    <t>BÉQUER, MATERIAL VIDRO, GRADUAÇÃO GRADUADO, CAPACIDADE 2000 ML, FORMATO FORMA BAIXA, ADICIONAL COM ORLA E BICO.</t>
  </si>
  <si>
    <t>BÉQUER, MATERIAL VIDRO, GRADUAÇÃO GRADUADO, CAPACIDADE 5000 ML, FORMATO FORMA ALTA, ADICIONAL COM ORLA E BICO.</t>
  </si>
  <si>
    <t>SUPORTE, TIPO CADINHO, MATERIAL PORCELANA, POROSIDADE 7 A 8 MICRONS, CAPACIDADE ATÉ 25 ML, FORMATO FORMA ALTA.</t>
  </si>
  <si>
    <t>CADINHO, MATERIAL VIDRO, POROSIDADE 40 A 100 MICRAS, CAPACIDADE ATÉ 50 ML, ACESSÓRIOS COM PLACA DE VIDRO SINTERIZADO.</t>
  </si>
  <si>
    <t>CADINHO, MATERIAL VIDRO, POROSIDADE 40 A 100 MICRAS, CAPACIDADE ATÉ 30 ML, ACESSÓRIOS COM PLACA DE VIDRO SINTERIZADO.</t>
  </si>
  <si>
    <t>CANETA PERMANENTE, MATERIAL CORPO PLÁSTICO, MATERIAL PONTA PLÁSTICO, FORMATO CILÍNDRICO, TIPO ESCRITA FINA, COR TINTA PRETA, APLICAÇÃO IDENTIFICAÇÃO EM PLÁSTICOS DE LABORATÓRIO, CARACTERÍSTICAS ADICIONAIS TINTA PERMANENTE E RESISTENTE A AUTOCLAVE, ÁGUA, ÁLCOOL.</t>
  </si>
  <si>
    <t>ERLENMEYER, MATERIAL VIDRO, GRADUAÇÃO GRADUADO, VOLUME 50 ML, TIPO BOCA ESTREITA, ADICIONAL COM ORLA.</t>
  </si>
  <si>
    <t>ERLENMEYER, MATERIAL VIDRO, GRADUADO, VOLUME 500 ML, TIPO BOCA LARGA, ADICIONAL COM ORLA.</t>
  </si>
  <si>
    <t>17/2014</t>
  </si>
  <si>
    <t>ROLO</t>
  </si>
  <si>
    <t>CAIXA</t>
  </si>
  <si>
    <t>CONJUNTO</t>
  </si>
  <si>
    <t>ROLO 7,50 M</t>
  </si>
  <si>
    <t>ESPÁTULA LABORATÓRIO, MATERIAL ARAME DE AÇO INOX, FORMATO CHATA COM COLHER, COMPRIMENTO CERCA DE 20 CM.</t>
  </si>
  <si>
    <t>ESTANTE TUBO ENSAIO, MATERIAL PLÁSTICO, CAPACIDADE* ATÉ 50 UNIDADES, TAMANHO PARA TUBOS 15 ML A 50 ML.</t>
  </si>
  <si>
    <t>FILME PLÁSTICO, PAPEL FILME, MATERIAL PVC- CLORETO DE POLIVINILA, COMPRIMENTO 30M, LARGURA 29CM, APRESENTAÇÃO ROLO, APLICAÇÃO DOMÉSTICA.</t>
  </si>
  <si>
    <t>FILTRO, CARACTERÍSTICAS ADICIONAIS: MEMBRANA LCR EM PTFE MODIFICADO 47 MM DE DIÂMETRO 0,45 µM DE PORO, HIDROFÍLICA, BRANCA, LISA, ESPESSURA 140 µM, EXTRAÍVEIS GRAVIMÉTRICOS 0,5%, POROSIDADE 80% PARA FILTRAÇÃO DE SOLVENTES ORGÂNICOS E AQUOSOS CAIXA CONTENDO 100 UNIDADES.</t>
  </si>
  <si>
    <t xml:space="preserve">FILTRO, CARACTERÍSTICAS ADICIONAIS: UNIDADE FILTRANTE DESCARTÁVEL PARA SERINGA, COM MEMBRANA PTFE  MODIFICADA E  CORPO EM POLIETILENO, NÃO ESTÉRIL, 0,45µM DE PORO, 13MM DE DIÂMETRO, PARA FILTRAÇÃO DE  SOLVENTES ORGÂNICOS E AQUOSOS. CAIXA CONTENDO 100  UNIDADES. </t>
  </si>
  <si>
    <t>CONJUNTO FILTRAGEM, NOME EQUIPAMENTO DE FILTRAGEM, SISTEMA DE FILTRAÇÃO TOTALMENTE EM VIDRO PYREX, 47 MM DE DIÂMETRO, COMPOSTO DE FUNIL (300ML), BASE COM JUNTA ESMERILHADA, GARRA E ERLENMEYER (1 LITRO).</t>
  </si>
  <si>
    <t>FRASCO LABORATÓRIO, TIPO REAGENTE, MATERIAL VIDRO ÂMBAR, CAPACIDADE 100 ML, TIPO BOCA BOCA ESTREITA, TIPO TAMPA ROSQUEÁVEL, ACESSÓRIOS COM BATOQUE.</t>
  </si>
  <si>
    <t>FRASCO LABORATÓRIO, TIPO REAGENTE, MATERIAL VIDRO ÂMBAR, CAPACIDADE 250 ML, TIPO BOCA BOCA ESTREITA, TIPO TAMPA ROSQUEÁVEL, ACESSÓRIOS COM BATOQUE.</t>
  </si>
  <si>
    <t>FRASCO LABORATÓRIO, TIPO REAGENTE, MATERIAL VIDRO ÂMBAR, CAPACIDADE 1000 ML, TIPO BOCA BOCA ESTREITA, TIPO TAMPA ROSQUEÁVEL, ACESSÓRIOS COM BATOQUE.</t>
  </si>
  <si>
    <t>FRASCO LABORATÓRIO, TIPO REAGENTE, MATERIAL PLÁSTICO, CAPACIDADE 500 ML, TIPO BOCA BOCA ESTREITA, TIPO TAMPA TAMPA ROSQUEÁVEL, ADICIONAL AUTOCLAVÁVEL.</t>
  </si>
  <si>
    <t>FRASCO DE LABORATÓRIO, TIPO REAGENTE, MATERIAL VIDRO, CAPACIDADE 250 ML, TIPO BOCA BOCA ESTREITA, TIPO TAMPA TAMPA ROSQUEÁVEL, ACESSÓRIOS COM BATOQUE.</t>
  </si>
  <si>
    <t>FRASCO DE LABORATÓRIO, TIPO REAGENTE, MATERIAL VIDRO, CAPACIDADE 500 ML, TIPO BOCA BOCA ESTREITA, TIPO TAMPA TAMPA ROSQUEÁVEL, ACESSÓRIOS COM BATOQUE.</t>
  </si>
  <si>
    <t>LAMPARINA USO ODONTOLÓGICO, MATERIAL AÇO INOXIDÁVEL, TIPO COMBUSTÍVEL ÁLCOOL, CARACTERÍSTICAS ADICIONAIS SEM TAMPA, TAMANHO MÉDIO.</t>
  </si>
  <si>
    <t>MICROPIPETA, CAPACIDADE ASPIRAÇÃO ATÉ 10 uL, TIPO MONOCANAL, MECÂNICA, AJUSTE VOLUME REGULÁVEL, COMPONENTES COM EJETOR DE PONTEIRA E SUPORTE.</t>
  </si>
  <si>
    <t>MICROPIPETA, CAPACIDADE ASPIRAÇÃO ATÉ 20 uL, TIPO MONOCANAL, MECÂNICA, AJUSTE VOLUME REGULÁVEL, COMPONENTES COM EJETOR DE PONTEIRA.</t>
  </si>
  <si>
    <t>MICROPIPETA, CAPACIDADE DE ASPIRAÇÃO ATÉ 1000 uL, TIPO MONOCANAL, MECÂNICA, AJUSTE VOLUME REGULÁVEL, COMPONENTES COM EJETOR DE PONTEIRA E SUPORTE.</t>
  </si>
  <si>
    <t>PAPEL ALUMÍNIO, MATERIAL ALUMÍNIO, COMPRIMENTO 7,50 M, LARGURA 30 CM, APRESENTAÇÃO ROLO.</t>
  </si>
  <si>
    <t>18/2014</t>
  </si>
  <si>
    <t>CAIXA 100 UN</t>
  </si>
  <si>
    <t>PCTE 1000 UN</t>
  </si>
  <si>
    <t>PAPEL DE FILTRO, TIPO PARA GERMINAÇÃO, DIMENSÕES CERCA DE 30 CM X 40 CM, ADICIONAL PH NEUTRO.</t>
  </si>
  <si>
    <t>PAPEL DE FILTRO, TIPO QUANTITATIVO, DIÂMETRO CERCA DE 120, TIPO FILTRAÇÃO FILTRAÇÃO MÉDIA.</t>
  </si>
  <si>
    <t>INDICADOR DE PH, , TIPO TIRA DE PAPEL, ESCALA 0 A 14.</t>
  </si>
  <si>
    <t>FRASCO LABORATÓRIO, TIPO REAGENTE, MATERIAL PLÁSTICO, CAPACIDADE 250 ML, TIPO BOCA BOCA ESTREITA, TIPO TAMPA TAMPA ROSQUEÁVEL, ADICIONAL AUTOCLAVÁVEL.</t>
  </si>
  <si>
    <t>FRASCO LABORATÓRIO, TIPO REAGENTE, MATERIAL PLÁSTICO, CAPACIDADE 1000 ML, TIPO BOCA BOCA ESTREITA, TIPO TAMPA TAMPA ROSQUEÁVEL, ADICIONAL AUTOCLAVÁVEL.</t>
  </si>
  <si>
    <t>FRASCO LABORATÓRIO, MATERIAL VIDRO, CAPACIDADE 500 ML, GRADUAÇÃO GRADUADO, TIPO BOCA BOCA LARGA, TIPO TAMPA TAMPA ROSQUEÁVEL COM VEDAÇÃO.</t>
  </si>
  <si>
    <t>PINÇA CIRÚRGICA, MATERIAL AÇO INOXIDÁVEL, MODELO DISSECAÇÃO, COMPRIMENTO 16 CM, CARACTERÍSTICAS ADICIONAIS ANATÔMICA, APLICAÇÃO HOSPITALAR.</t>
  </si>
  <si>
    <t>PINÇA LABORATÓRIO, MATERIAL METAL, MODELO TENAZ, APLICAÇÃO PARA CADINHO, TIPO CURVA, COMPRIMENTO CERCA DE 25 CM.</t>
  </si>
  <si>
    <t>PONTEIRA MICROPIPETA, MATERIAL POLIPROPILENO, CAPACIDADE ATÉ 10 MCL, ACESSÓRIOS COM FILTRO HIDRÓFOBO, ESTERILIDADE* ESTÉRIL, APIROGÊNICO, LIVRE DE DNASE E RNASE, TIPO USO* DESCARTÁVEL.</t>
  </si>
  <si>
    <t>ROLHA BORRACHA, NÚMERO 10, DIMENSÕES 33 MM X 27 MM X 38 MM.</t>
  </si>
  <si>
    <t>UTENSÍLIO DE VIDRO, TIPO TUBO DE ENSAIO PARA LABORATÓRIO, MATERIAL VIDRO, COM TAMPA DE ROSCA. TAMANHO 10 MM X 130 MM.</t>
  </si>
  <si>
    <t>ROLHA BORRACHA, TIPO MACIÇA, TAMANHO 11. DIMENSÕES 36 MM X 30 MM X 39 MM.</t>
  </si>
  <si>
    <t>ROLHA BORRACHA, TIPO MACIÇA, TAMANHO 13. DIMENSÕES 43 MM X 37 MM X 45 MM.</t>
  </si>
  <si>
    <t>MATERIAL LABORATÓRIO, TIPO CONEXÃO DE KJELDAHL, MATERIAL VIDRO, DIMENSÕES 250 MM ALTURA. DIÂMETRO 25 MM.</t>
  </si>
  <si>
    <t>19/2014</t>
  </si>
  <si>
    <t>Caixa 100 un</t>
  </si>
  <si>
    <t>Sapato/Botina para uso ocupacional unissex, com abertura lateral em elástico recoberto, confeccionada em vaqueta estampa relax, colarinho acolchoado, forro interno na gáspea não tecido e forro do cano com manta de não tecido com tratamento antimicrobiano, palmilha de montagem não tecido, solado injeção direta bi densidade bicolor e sobre palmilha EVA antimicrobiana, na cor branca, para uso em laboratórios. Unidade / par. Com CERTIFICADO DE APROVAÇÃO (C.A.) emitido pelo MTE. Tamanhos: de 35 a 42. Modelo de Referência tipo CA 25686.</t>
  </si>
  <si>
    <t>Protetor auricular de inserção, tipo plugue, de silicone com cordão de PVC; atenuação 17 dB; cor laranja; Pares; com (C.A.) do MTE.</t>
  </si>
  <si>
    <t>Avental, material pvc - cloreto de polivinila, cor branca, com logotipo da Universidade Federal do Pampa. Comprimento 120, largura 70.</t>
  </si>
  <si>
    <t>Luva de proteção, material nitrílica, aplicação laboratorial, tipo punho curto, tamanho grande, cor branca, acabamento palma antiderrapante.</t>
  </si>
  <si>
    <t>Luva de proteção, material nitrílica, aplicação laboratorial, tipo punho curto, tamanho médio, cor branca, acabamento palma antiderrapante.</t>
  </si>
  <si>
    <t>Jaleco para uso em Laboratórios, Cor do Jaleco - branca. Tamanho PP.</t>
  </si>
  <si>
    <t>Jaleco para uso em Laboratórios, Cor do Jaleco - branca. Tamanho P.</t>
  </si>
  <si>
    <t>Jaleco para uso em Laboratórios, Cor do Jaleco - branca. Tamanho M.</t>
  </si>
  <si>
    <t>Jaleco para uso em Laboratórios, Cor do Jaleco - branca. Tamanho G.</t>
  </si>
  <si>
    <t>Jaleco para uso em Laboratórios, Cor do Jaleco - branca. Tamanho GG.</t>
  </si>
  <si>
    <t xml:space="preserve">Bota segurança, material borracha, cor preta, tamanhos de 36. </t>
  </si>
  <si>
    <t xml:space="preserve">Bota segurança, material borracha, cor preta, tamanhos de 37. </t>
  </si>
  <si>
    <t xml:space="preserve">Bota segurança, material borracha, cor preta, tamanhos de 38. </t>
  </si>
  <si>
    <t xml:space="preserve">Bota segurança, material borracha, cor preta, tamanhos de 39. </t>
  </si>
  <si>
    <t xml:space="preserve">Bota segurança, material borracha, cor preta, tamanhos de 40. </t>
  </si>
  <si>
    <t xml:space="preserve">Bota segurança, material borracha, cor preta, tamanhos de 41. </t>
  </si>
  <si>
    <t xml:space="preserve">Bota segurança, material borracha, cor preta, tamanhos de 42. </t>
  </si>
  <si>
    <t xml:space="preserve">Bota segurança, material borracha, cor preta, tamanhos de 43. </t>
  </si>
  <si>
    <t>TIPO</t>
  </si>
  <si>
    <t>VALOR QUANT. MÍNIMA</t>
  </si>
  <si>
    <t>VALOR QUANT. MÁXIMA</t>
  </si>
  <si>
    <t>33390.30.11 MATERIAL QUÍMICO (REAGENTES ALMOX QUÍMICA)</t>
  </si>
  <si>
    <t>33390.30.11 MATERIAL QUÍMICO (SOLUÇÕES PADRÃO P/QUÍMICA ANALÍTICA)</t>
  </si>
  <si>
    <t>33390.30.19 ACONDIC. E EMBALAGEM (CAIXAS PLÁSTICAS AGRIC. E BOMBONAS LABORATÓRIO)</t>
  </si>
  <si>
    <t>33390.30.21 MATER COPA E COZINHA - GARRAFAS TÉRMICAS (ADMIN E AGRON.) E JOGOS DE COZINHA (NUTRIÇÃO)</t>
  </si>
  <si>
    <t>33390.30.24 MATER MANUT IMÓVEIS (MAT HIDRÁULICO E MAT. CONSTR. P/CERCAS = AGRONOMIA)</t>
  </si>
  <si>
    <t>33390.30.28 MATER. PROT. E SEGURANÇA (EPIs UTILIZAÇÃO EM LABORATÓRIOS)</t>
  </si>
  <si>
    <t>33390.30.28 MATER. PROT. E SEGURANÇA (EPIs AGROTÓXICOS E LONA TIPO CARRETA)</t>
  </si>
  <si>
    <t>33390.30.28 MATER. PROT. E SEGURANÇA (CALÇADOS ESTÁGIOS NUTRIÇÃO)</t>
  </si>
  <si>
    <t>33390.30.35 MATERIAL LABORATORIAL (VIDRARIA ALMOX. LABORATÓRIOS)</t>
  </si>
  <si>
    <t>33390.30.35 MATERIAL LABORATORIAL (LÂMPADAS DE CÁTODO OCO E TUBOS GRAFITE P/ABSORÇÃO ATÔMICA)</t>
  </si>
  <si>
    <t>33390.30.42 FERRAMENTAS (CHAVES, PÁS E ACESSÓRIOS = AGRONOMIA)</t>
  </si>
  <si>
    <t>RESUMO DOS PEDIDOS DE COMPRAS REALIZADOS DOS GRUPOS F, B e D - CAMPUS ITAQUI</t>
  </si>
  <si>
    <t>05-2014</t>
  </si>
  <si>
    <t>E. V. SALDANHA &amp; CIA LTDA - ME</t>
  </si>
  <si>
    <t>PLAMAX EQUIPAMENTOS LTDA - EPP</t>
  </si>
  <si>
    <t>ITEM CANCELADO VALORES ACIMA DA MÉDIA</t>
  </si>
  <si>
    <t>ELITE MATERIAIS DE CONSTRUCAO LTDA - ME</t>
  </si>
  <si>
    <t>NOVOS TEMPOS COMERCIO DE PRODUTOS DE LIMPEZA LTDA - EPP</t>
  </si>
  <si>
    <t>E. V. SALDANHA  &amp; CIA LTDA - ME</t>
  </si>
  <si>
    <t>Tubo pvc roscável 50 mm, comp. 6 metros, conforme descrição em Anexo.</t>
  </si>
  <si>
    <t>Curva pvc 90°, diametro 75 mm conforme descrição em Anexo.</t>
  </si>
  <si>
    <t>Derivação fêmea (t), diâmetro 75 mm cor azul, conforme descrição em Anexo.</t>
  </si>
  <si>
    <t>Redução macho/fêmea, 75 mm para 50 mm, conforme descrição em Anexo.</t>
  </si>
  <si>
    <t>Conexão hidráulica, tipo CAP diâmetro 75 mm, conforme descrição em Anexo.</t>
  </si>
  <si>
    <t>Conexão hidráulica, tipo CAP  diâmetro 75 mm, conforme descrição em Anexo.</t>
  </si>
  <si>
    <t>Arame, tipo liso e ovalado, rolo 1.250 m, conforme descrição em Anexo.</t>
  </si>
  <si>
    <t>Arame, tipo galvanizado, rolo 1 kg, conforme descrição em Anexo.</t>
  </si>
  <si>
    <t>Reagente Folin  Ciocalteau, conforme descrição em Anexo.</t>
  </si>
  <si>
    <t>07-2014</t>
  </si>
  <si>
    <t>20/2014</t>
  </si>
  <si>
    <t>CIRO LOPES</t>
  </si>
  <si>
    <t>DL</t>
  </si>
  <si>
    <t>3.3.3.9.0.39.10</t>
  </si>
  <si>
    <t>Locação de salão situado na Rua Bento Gonçalves nº para realização de solenidade de Colação de Grau do campus Itaqui. Turmas do Curso de Agronomia, Curso de Ciência e Tecnologia de Alimentos e Curso de Nutrição. Locação nas datas de 25 e 26/04/2014.</t>
  </si>
  <si>
    <t>MITRA DIOCESANA DE URUGUAIANA - PARÓQUIA SÃO PATRÍCIO</t>
  </si>
  <si>
    <t>2014NE800394</t>
  </si>
  <si>
    <t>ENTREGUE</t>
  </si>
  <si>
    <t>RECIBO</t>
  </si>
  <si>
    <t>Ñ APLICA</t>
  </si>
  <si>
    <t>21/2014</t>
  </si>
  <si>
    <t>3.3.3.9.0.30.07</t>
  </si>
  <si>
    <t>Água mineral natural, não gaseificada, envasada em garrafão PET de 20 litros.</t>
  </si>
  <si>
    <t>ITEM CANCELADO: INEXISTÊNCIA DE PROPOSTA</t>
  </si>
  <si>
    <t>JULIANO CESAR DAS CHAGAS - ME</t>
  </si>
  <si>
    <t>DIONATAS PESSOA - ME</t>
  </si>
  <si>
    <t>HEKO AMBIENTAL - PRODUTOS E EQUIPAMENTOS CIENTIFICOS EIRELI</t>
  </si>
  <si>
    <t>SEA POINT COMERCIAL LTDA - ME</t>
  </si>
  <si>
    <t>MEDI QUIMICA INDUSTRIA FARMACEUTICA LTDA - ME</t>
  </si>
  <si>
    <t>PRIMERLAB COMERCIO DE PRODUTOS PARA LABORATORIOS E HOSP</t>
  </si>
  <si>
    <t>CONCEITUAL - COMERCIO DE EQUIPAMENTOS PARA LABORATORIOS</t>
  </si>
  <si>
    <t>S/Nº</t>
  </si>
  <si>
    <t>MÁRCIA IRALA</t>
  </si>
  <si>
    <t>CARONA INTERNA</t>
  </si>
  <si>
    <t>3.3.3.9.0.30.44</t>
  </si>
  <si>
    <t>BIBLIOTECA</t>
  </si>
  <si>
    <t xml:space="preserve">Suporte para etiqueta magnética, confeccionada em polipropileno com espessura entre 5 a 7 mm, comprimento entre 200 e 250 mm, altura entre 24 e 25 mm. Deve possuir encaixe (tipo trilho) capaz de acomodar etiqueta de identificação de papel gramatura 75 g/m. Deve pertmitir a entrada da etiqueta por ambas extremidades do suporte. Com base revestida com manta magnética para fixação em estante metálica. Aplicação estante bibliiotecas. Cor cinza-claro. </t>
  </si>
  <si>
    <t>34-2013</t>
  </si>
  <si>
    <t>GPS SUPRIMENTOS LTDA - ME</t>
  </si>
  <si>
    <t>2014NE800241</t>
  </si>
  <si>
    <t>2014NE800726</t>
  </si>
  <si>
    <t>2014NE800727</t>
  </si>
  <si>
    <t>2014NE800730</t>
  </si>
  <si>
    <t>2014NE800731</t>
  </si>
  <si>
    <t>2014NE800729</t>
  </si>
  <si>
    <t>2014NE800728</t>
  </si>
  <si>
    <t>22/2014</t>
  </si>
  <si>
    <t>IN</t>
  </si>
  <si>
    <t>3.3.3.9.0.39.01</t>
  </si>
  <si>
    <t>Serviço de Assinatura de acesso a banco de dados, boletim informativo de licitações e contratos pelo período de 01 (um) ano. Campus Itaqui-RS.</t>
  </si>
  <si>
    <t>2014NE800716</t>
  </si>
  <si>
    <t>23/2014</t>
  </si>
  <si>
    <t>3.3.3.9.0.30.25</t>
  </si>
  <si>
    <t>Tampo para púlpito portátil em acrílico cristal, dimensões: espessura 08 mm, altura 370 mm, largura 550 mm. Com aparador de 550 mm de largura e 21 mm de altura, o tampo deve ser colado na parte inferior da peça</t>
  </si>
  <si>
    <t>RAFAEL FLORE BELLE - ME</t>
  </si>
  <si>
    <t>SALDO</t>
  </si>
  <si>
    <t>16-2014</t>
  </si>
  <si>
    <t>24-2014</t>
  </si>
  <si>
    <t>25-2014</t>
  </si>
  <si>
    <t>26-2014</t>
  </si>
  <si>
    <t>2014NE800958</t>
  </si>
  <si>
    <t>2014NE800959</t>
  </si>
  <si>
    <t>2014NE800960</t>
  </si>
  <si>
    <t>2014NE800962</t>
  </si>
  <si>
    <t>2014NE800963</t>
  </si>
  <si>
    <t>2014NE800964</t>
  </si>
  <si>
    <t>Fragmentadora de papel</t>
  </si>
  <si>
    <t>28-2014</t>
  </si>
  <si>
    <t>Gilhotina tipo de escritório</t>
  </si>
  <si>
    <t>Cafeteira elétrica capacidade 8 litros</t>
  </si>
  <si>
    <t>Cafeteira elétrica capacidade 20 litros</t>
  </si>
  <si>
    <t>Escada de alumínio 5 degraus</t>
  </si>
  <si>
    <t>Escada de ferro 5 degraus</t>
  </si>
  <si>
    <t>Escada extensível de fibra, 23 degraus, altura 6 metros</t>
  </si>
  <si>
    <t>Escada extensível dupla, 14 degraus</t>
  </si>
  <si>
    <t>Fogão a gás, 04 bocas.</t>
  </si>
  <si>
    <t>Forno de microondas, 23 litros</t>
  </si>
  <si>
    <t>Forno de microondas, 32 litros</t>
  </si>
  <si>
    <t>Forno elétrico portátil, 45 litros.</t>
  </si>
  <si>
    <t>Forno de microondas, 18 litros.</t>
  </si>
  <si>
    <t>Freezer horizontal 500 litros.</t>
  </si>
  <si>
    <t>Freezer vertical 218 litros.</t>
  </si>
  <si>
    <t>Refrigerador 1 porta, 340 litros.</t>
  </si>
  <si>
    <t>Refrigerador 2 portas (duplex), 400 litros.</t>
  </si>
  <si>
    <t>Refrigerador tipo expositor, porta de vidro, 406 litros.</t>
  </si>
  <si>
    <t>Refrigerador tipo frigobar, 116 litros.</t>
  </si>
  <si>
    <t>Máquina de secar roupa</t>
  </si>
  <si>
    <t>Leitora de código de barra CCD USB</t>
  </si>
  <si>
    <t>Bebedouro em aço inox e plástico, com torneira e jato.</t>
  </si>
  <si>
    <t>Bebedouro adaptado para PNEs</t>
  </si>
  <si>
    <t>Carro de plataforma, med. 1,50 x 0,80 c/pneus e câmaras</t>
  </si>
  <si>
    <t>Carrinho transporte tipo armazém</t>
  </si>
  <si>
    <t>Carrinho transporte água e gás</t>
  </si>
  <si>
    <t>Carrinho transporte tipo Transpaletes Manual 2 TON</t>
  </si>
  <si>
    <t>Carrinho transporte, capacidade 400 Kg, altura 150 cm</t>
  </si>
  <si>
    <t>Carrinho transporte, modelo abastecedor alto</t>
  </si>
  <si>
    <t>Lavadora de alta pressão, motor 1,6 cv</t>
  </si>
  <si>
    <t>Perfurador de papel para encadernação, tipo manual.</t>
  </si>
  <si>
    <t>Máquina protocoladora eletrônica de documentos.</t>
  </si>
  <si>
    <t>Aparelho de som, tipo Mini System potência 300 W RMS</t>
  </si>
  <si>
    <t>3.4.4.9.0.52.36</t>
  </si>
  <si>
    <t>3.4.4.9.0.52.35</t>
  </si>
  <si>
    <t>3.4.4.9.0.52.12</t>
  </si>
  <si>
    <t>3.4.4.9.0.52.34</t>
  </si>
  <si>
    <t>3.4.4.9.0.52.42</t>
  </si>
  <si>
    <t>3.4.4.9.0.52.33</t>
  </si>
  <si>
    <t>12-2014</t>
  </si>
  <si>
    <t xml:space="preserve">MARCOS RODRIGUES COMERCIO DE MAQUINAS E FERRAMENTAS LTD </t>
  </si>
  <si>
    <t>ITEM CANCELADO: VALOR ACIMA DA MÉDIA</t>
  </si>
  <si>
    <t xml:space="preserve">FUSION COMERCIO E IMPORTADORA DE FERRAMENTAS LTDA. - EP </t>
  </si>
  <si>
    <t xml:space="preserve">FERRAGEM TEMPO REAL LTDA - ME </t>
  </si>
  <si>
    <t xml:space="preserve">FERGAVI COMERCIAL LTDA - EPP </t>
  </si>
  <si>
    <t>ITEM CANCELADO: INEXISTÊNCIA PROPOSTA</t>
  </si>
  <si>
    <t xml:space="preserve">JULIANA SALGADO - ME </t>
  </si>
  <si>
    <t>02-2014</t>
  </si>
  <si>
    <t>03-2014</t>
  </si>
  <si>
    <t>PREGÃO CANCELADO</t>
  </si>
  <si>
    <t>Cadeira escritório, giratória, espaldar alto, cor verde escuro</t>
  </si>
  <si>
    <t>27-2014</t>
  </si>
  <si>
    <t>Gaveteiro móvel com chave, 4 gavetas p/folhas A4</t>
  </si>
  <si>
    <t>Mesa escritório, em L, com painéis frontais</t>
  </si>
  <si>
    <t>DETONI EQUIPAMENTOS DE SEGURANCA LTDA - ME</t>
  </si>
  <si>
    <t xml:space="preserve">J. J. VITALLI - ME </t>
  </si>
  <si>
    <t xml:space="preserve">IRINETE CESAR DE ALMEIDA &amp; CIA LTDA - ME </t>
  </si>
  <si>
    <t xml:space="preserve">SINAI INDUSTRIA E COMERCIO EIRELI - ME </t>
  </si>
  <si>
    <t xml:space="preserve">HABIB CALCADOS DE ITAJUBA LTDA - EPP  </t>
  </si>
  <si>
    <t xml:space="preserve">LICITARE PRODUTOS, MATERIAIS E SERVICOS LTDA - EPP </t>
  </si>
  <si>
    <t xml:space="preserve">LICIPAR LTDA - EPP </t>
  </si>
  <si>
    <t xml:space="preserve">AMMER COMERCIO DE PRODUTOS QUIMICOS DO BRASIL - EIRELI </t>
  </si>
  <si>
    <t xml:space="preserve">ADONEX COMERCIO DE PRODUTOS PARA LABORATORIO LTDA - ME </t>
  </si>
  <si>
    <t xml:space="preserve">TK SERVICE LTDA - EPP </t>
  </si>
  <si>
    <t>2014NE801331</t>
  </si>
  <si>
    <t>2014NE801325</t>
  </si>
  <si>
    <t>2014NE801326</t>
  </si>
  <si>
    <t>2014NE801327</t>
  </si>
  <si>
    <t>2014NE801329</t>
  </si>
  <si>
    <t>3.3.3.9.0.30.22</t>
  </si>
  <si>
    <t>Detergente para laboratório biodegradável</t>
  </si>
  <si>
    <t>08-2014</t>
  </si>
  <si>
    <t xml:space="preserve">BIOCLEAN - COMÉRCIO E INDÚSTRIA DE PRODUTOS DE </t>
  </si>
  <si>
    <t>2014NE801395</t>
  </si>
  <si>
    <t>GALÃO 5 L</t>
  </si>
  <si>
    <t>Desinfetante base quaternário de amônio</t>
  </si>
  <si>
    <t>Hipoclorito de sódio</t>
  </si>
  <si>
    <t>Pallet (palete - lastros frigoríficos), medidas 50 cm x 50 cm x 5 cm</t>
  </si>
  <si>
    <t>43-2013</t>
  </si>
  <si>
    <t>GOLD COMÉRCIO DE EQUIPAMENTOS LTDA - EPP</t>
  </si>
  <si>
    <t>2014NE801394</t>
  </si>
  <si>
    <t>44-2014</t>
  </si>
  <si>
    <t>Carro coletor de lixo, capacidade 1.000 L, cor marrom</t>
  </si>
  <si>
    <t>Coletor Lixo, capacidade 1.000 L, cor Azul</t>
  </si>
  <si>
    <t>Coletor de pilhas e baterias, capacidade 15 L, cor laranja</t>
  </si>
  <si>
    <t>CJ</t>
  </si>
  <si>
    <t>Conjunto Lixeira coleta seletiva, em aço galvanizado, 5 x 50 L</t>
  </si>
  <si>
    <t>OFFICE DO BRASIL IMPORTACAO E EXPORTACAO EIRELI - EPP</t>
  </si>
  <si>
    <t xml:space="preserve">CARRARA   COMERCIAL  LTDA   -   ME </t>
  </si>
  <si>
    <t>DIRCEU LONGO &amp; CIA  LTDA -  EPP</t>
  </si>
  <si>
    <t>R C FERNANDES ELETRO - ME</t>
  </si>
  <si>
    <t>TROIANA EQUIPAMENTOS LTDA</t>
  </si>
  <si>
    <t>MAXIMUM COMERCIAL IMPORTADORA E EXPORTADORA LTDA - EPP</t>
  </si>
  <si>
    <t>E D AZAMBUJA &amp; CIA LTDA - EPP</t>
  </si>
  <si>
    <t>ELO COMERCIO E EMPREENDIMENTOS LTDA - ME</t>
  </si>
  <si>
    <t>COMPEX TECNOLOGIA LTDA</t>
  </si>
  <si>
    <t>DOMINIO COMERCIO DE EQUIPAMENTOS - EIRELI - EPP</t>
  </si>
  <si>
    <t>DANIELA TULER SANTOS DE OLIVEIRA - ME</t>
  </si>
  <si>
    <t>ODILON CAMPOS CORREA - ME</t>
  </si>
  <si>
    <t>ELO COMERCIO E SERVICOS LTDA - ME</t>
  </si>
  <si>
    <t>HENRY   EQUIPAMENTOS   ELETRONICOS   E   SISTEMAS   LTDA</t>
  </si>
  <si>
    <t>WORLD AGENT - COMERCIO, IMPORTACAO E EXPORTACAO DE DECO</t>
  </si>
  <si>
    <t>CARRARA COMERCIAL LTDA - ME</t>
  </si>
  <si>
    <t>BENTO OFFICE INDUSTRIA DE MOVEIS EIRELI - ME</t>
  </si>
  <si>
    <r>
      <t xml:space="preserve">Gaveteiro móvel </t>
    </r>
    <r>
      <rPr>
        <b/>
        <sz val="10"/>
        <color rgb="FFFF0000"/>
        <rFont val="Calibri"/>
        <family val="2"/>
        <scheme val="minor"/>
      </rPr>
      <t>para pasta suspensa</t>
    </r>
    <r>
      <rPr>
        <sz val="10"/>
        <rFont val="Calibri"/>
        <family val="2"/>
        <scheme val="minor"/>
      </rPr>
      <t xml:space="preserve"> em MDF</t>
    </r>
  </si>
  <si>
    <t xml:space="preserve">VIVARE INDUSTRIA E COMERCIO DE MOVEIS LTDA - EPP </t>
  </si>
  <si>
    <t xml:space="preserve">UNIVERSAL OFFICE LTDA </t>
  </si>
  <si>
    <r>
      <t xml:space="preserve">*LEGENDAS SIGLAS: </t>
    </r>
    <r>
      <rPr>
        <sz val="10"/>
        <color rgb="FFFF0000"/>
        <rFont val="Calibri"/>
        <family val="2"/>
        <scheme val="minor"/>
      </rPr>
      <t>DL - Dispensa de Licitação</t>
    </r>
    <r>
      <rPr>
        <sz val="10"/>
        <color theme="1"/>
        <rFont val="Calibri"/>
        <family val="2"/>
        <scheme val="minor"/>
      </rPr>
      <t xml:space="preserve">;  </t>
    </r>
    <r>
      <rPr>
        <sz val="10"/>
        <color rgb="FF0DB340"/>
        <rFont val="Calibri"/>
        <family val="2"/>
        <scheme val="minor"/>
      </rPr>
      <t>PE-SRP - Pregão Eletrônico Sistema Registro de Preços</t>
    </r>
    <r>
      <rPr>
        <sz val="10"/>
        <color theme="1"/>
        <rFont val="Calibri"/>
        <family val="2"/>
        <scheme val="minor"/>
      </rPr>
      <t xml:space="preserve">;  </t>
    </r>
    <r>
      <rPr>
        <sz val="10"/>
        <color rgb="FF0000FF"/>
        <rFont val="Calibri"/>
        <family val="2"/>
        <scheme val="minor"/>
      </rPr>
      <t>PE-CI - Pregão Eletrônico Compra Imediata</t>
    </r>
    <r>
      <rPr>
        <sz val="10"/>
        <color theme="1"/>
        <rFont val="Calibri"/>
        <family val="2"/>
        <scheme val="minor"/>
      </rPr>
      <t xml:space="preserve">;  </t>
    </r>
  </si>
  <si>
    <t>24/2014</t>
  </si>
  <si>
    <t>Serviço/Mês</t>
  </si>
  <si>
    <t>Contratação de pessoa jurídica, especializada, para prestação serviços continuados de limpeza</t>
  </si>
  <si>
    <t>25/2014</t>
  </si>
  <si>
    <t>NP CAPACITAÇÕES E SOLUÇÕES TECNOLÓGICAS LTDA</t>
  </si>
  <si>
    <t>26/2014</t>
  </si>
  <si>
    <t>3.3.3.9.0.30.26</t>
  </si>
  <si>
    <t>Metro</t>
  </si>
  <si>
    <t>Cabo multiplex até 1,2KV, material condutor alumínio, material isolamento pvc termofixo, quantidade fases 3 e 1 neutro, seção cabo 35</t>
  </si>
  <si>
    <t>Mangueira aspiralada, material polietileno, tipo copex, bitola 1, características adicionais flexível corrugada, cor amarela.</t>
  </si>
  <si>
    <t>Isolador suporte, tipo isolador AS de cerâmica, completo com parafuso.</t>
  </si>
  <si>
    <t>Conector estribo tipo cunha, para cabo 25 mm, material liga de alumínio.</t>
  </si>
  <si>
    <t>Mangueira aspiralada, material polietileno, bitola 3/4, aplicação instalação elétrica, características adicionais flexível corrugada.</t>
  </si>
  <si>
    <t>Cabo de aço largura nominal 5 mm, classe 6 x 7, com alma de aço.</t>
  </si>
  <si>
    <t>Refletor, formato retangular, corpo em alumínio, potência 250 W, equipado com soquete base E-27.</t>
  </si>
  <si>
    <t>Reator lâmpada vapor sódio, tipo uso externo, potência nominal lâmpada 400 W, tensão nominal 220 V, freqüência nominal 60 HZ, fator potência baixo.</t>
  </si>
  <si>
    <t>Poste de concreto, altura 7 metros, uso interno, padrão AES-Sul.</t>
  </si>
  <si>
    <t>WILLIAN ATHAYDES ALVES</t>
  </si>
  <si>
    <t>2014NE801717</t>
  </si>
  <si>
    <t>27/2014</t>
  </si>
  <si>
    <t>Tubo 6 m</t>
  </si>
  <si>
    <t>UNID</t>
  </si>
  <si>
    <t>Unid</t>
  </si>
  <si>
    <t xml:space="preserve">Unid </t>
  </si>
  <si>
    <t>TUBO PVC SOLDÁVEL, APLICAÇÃO HIDRÁULICA, COR MARROM, DIÂMETRO NOMINAL 50, COMPRIMENTO 6, COMPRIMENTO BOLSA 50, ESPESSURA PAREDES 3, PRESSÃO 7,50 KGF/CM2 A 20¨C</t>
  </si>
  <si>
    <t>CONEXÃO HIDRÁULICA, MATERIAL PVC - CLORETO DE POLIVINILA, TIPO JOELHO 90¨, TIPO FIXAÇÃO SOLDÁVEL, APLICAÇÃO REDE HIDRÁULICA E ESGOTO, BITOLA 50 MM</t>
  </si>
  <si>
    <t>REGISTRO ESFERA, MATERIAL PVC, COR MARROM, BITOLA 50 MM</t>
  </si>
  <si>
    <t>TÊ - CONEXÃO PARA TUBOS E CANOS – SOLDÁVEL, 90°, COR MARROM, BITOLA 50 MM PARA REDUÇÃO 3/4".</t>
  </si>
  <si>
    <t>TAMPÃO CONEXÃO (CAP), MATERIAL PVC, SOLDÁVEL, COR MARROM, BITOLA 50 MM</t>
  </si>
  <si>
    <t>BUCHA REDUÇÃO PVC SOLDÁVEL, COR MARROM, BITOLA 50 MM</t>
  </si>
  <si>
    <t>CONEXÃO HIDRÁULICA, MATERIAL PVC - CLORETO DE POLIVINILA, TIPO JOELHO 90¨, TIPO FIXAÇÃO SOLDÁVEL, APLICAÇÃO INSTALAÇÕES PREDIAIS ÁGUA FRIA, BITOLA 25 MM</t>
  </si>
  <si>
    <t>CONEXÃO HIDRÁULICA, MATERIAL PVC - CLORETO DE POLIVINILA, TIPO LUVA DE CORRER, BITOLA 3/4´</t>
  </si>
  <si>
    <t>TAMPÃO CONEXÃO (CAP), MATERIAL PVC, SOLDÁVEL, COR MARROM, BITOLA 3/4"</t>
  </si>
  <si>
    <t>TÊ - CONEXÃO PARA TUBOS E CANOS – SOLDÁVEL, 90°, COR MARROM, BITOLA 3/4"</t>
  </si>
  <si>
    <t>TUBO PVC SOLDÁVEL, COR MARROM, BITOLA 3/4"</t>
  </si>
  <si>
    <t>TUBO PVC SOLDÁVEL, COR MARROM, BITOLA 60 MM, COMPRIMENTO 6 METROS.</t>
  </si>
  <si>
    <t>REGISTRO ESFERA, MATERIAL PVC, SOLDÁVEL, BITOLA 60 MM</t>
  </si>
  <si>
    <t>CONEXÃO HIDRÁULICA, MATERIAL PVC - CLORETO DE POLIVINILA, TIPO JOELHO 90¨, TIPO FIXAÇÃO SOLDÁVEL, APLICAÇÃO REDE HIDRÁULICA E ESGOTO, BITOLA 60 MM</t>
  </si>
  <si>
    <t>TÊ - CONEXÃO PARA TUBOS E CANOS – SOLDÁVEL, COR MARROM, BITOLA 60 MM</t>
  </si>
  <si>
    <t>TÊ - CONEXÃO PARA TUBOS E CANOS – SOLDÁVEL, COR MARROM, BITOLA 60 MM COM REDUÇÃO PARA 3/4"</t>
  </si>
  <si>
    <t>BITOLÂNDIA PARAFUSOS E FERRAGES LTDA ME</t>
  </si>
  <si>
    <t>28/2014</t>
  </si>
  <si>
    <t>EDGAR S B NETO</t>
  </si>
  <si>
    <t>3.3.3.9.0.30.01</t>
  </si>
  <si>
    <t>Litro</t>
  </si>
  <si>
    <t>Óleo lubrificante, tipo SAE 15W40</t>
  </si>
  <si>
    <t>Óleo lubrificante, tipo SAE 10W30</t>
  </si>
  <si>
    <t>Óleo lubrificante, tipo ISO 7308</t>
  </si>
  <si>
    <t>Óleo lubrificante, tipo SAE 90</t>
  </si>
  <si>
    <t>Óleo lubrificante, tipo SAE J-1703</t>
  </si>
  <si>
    <t>Aditivo, tipo líquido de arrefecimento, água deionizada, etileno glicol, anti-corrosivo, anti-espumante e corante.</t>
  </si>
  <si>
    <t>MIRINAY COMÉRCIO DE PEÇAS AGRÍCOLAS LTDA - ME</t>
  </si>
  <si>
    <t>2014NE801621</t>
  </si>
  <si>
    <t>Papel Alumínio, material alumínio, comprimento 7,50 m, largura 45 cm, apresentação rolo.</t>
  </si>
  <si>
    <t>MULTISUL COM. E DISTRIB.</t>
  </si>
  <si>
    <t>2014NE801523</t>
  </si>
  <si>
    <t>2014NE801800</t>
  </si>
  <si>
    <t>2014NE801801</t>
  </si>
  <si>
    <t>2014NE801796</t>
  </si>
  <si>
    <t>2014NE801802</t>
  </si>
  <si>
    <t>2014NE801803</t>
  </si>
  <si>
    <t>2014NE801804</t>
  </si>
  <si>
    <t>2014NE801805</t>
  </si>
  <si>
    <t>2014NE801806</t>
  </si>
  <si>
    <t>2014NE801807</t>
  </si>
  <si>
    <t>2014NE801808</t>
  </si>
  <si>
    <t>CARONA URUGUAIANA = 50 CAIXAS</t>
  </si>
  <si>
    <t>29/2014</t>
  </si>
  <si>
    <t>3.3.3.9.0.30.39</t>
  </si>
  <si>
    <t>FILTRO DE COMBUSTÍVEL REF. 423651 PARA TRATOR MASSEY FERGUSON MODELO MF7140</t>
  </si>
  <si>
    <t>FILTRO DE ÓLEO REF. 6219784M1 PARA TRATOR MASSEY FERGUSON MODELO MF7140</t>
  </si>
  <si>
    <t>FILTRO DE COMBUSTÍVEL REF. C4163 PARA TRATOR NEW HOLLAND MODELO TL 75</t>
  </si>
  <si>
    <t>FILTRO DE COMBUSTÍVEL REF. P945 PARA TRATOR NEW HOLLAND MODELO TL 75</t>
  </si>
  <si>
    <t>FILTRO HIDRÁULICO REF. 84465103 PARA TRATOR NEW HOLLAND NODELO TL 75</t>
  </si>
  <si>
    <t>FILTRO DE ÓLEO REF. W 940/18 PARA TRATOR NEW HOLLAND MODELO TL 75</t>
  </si>
  <si>
    <t>30/2014</t>
  </si>
  <si>
    <t>FILTRO HIDRÁULICO REF. 6239326M1 PARA TRATOR MASSEY FERGUSON MODELO MF7140</t>
  </si>
  <si>
    <t>FILTRO HIDRÁULICO REF. 6207974 PARA TRATOR MASSEY FERGUSON MODELO MF7140</t>
  </si>
  <si>
    <t>FILTRO HIDRÁULICO REF. 6231527 PARA TRATOR MASSEY FERGUSON MODELO MF7140</t>
  </si>
  <si>
    <t>DI NAPOLLI CENTRO AUTOMOTIVO LTDA - ME</t>
  </si>
  <si>
    <t>31/2014</t>
  </si>
  <si>
    <t>VANESSA NEUMANN SILV</t>
  </si>
  <si>
    <t>3.3.3.9.0.39.48</t>
  </si>
  <si>
    <t>Inscrição</t>
  </si>
  <si>
    <t>Pagamento Inscrição Eventos, Curso de Sistema de Gestão para laboratórios de Ensaios e de Calibração - ISO/IEC 17025:2005 para a servidora Vanessa Neumann da Silva na data de 27 e 28 de outubro de 2014, na cidade de Porto Alegre-RS.</t>
  </si>
  <si>
    <t>UNIÃO BRASILEIRA DE EDUCAÇÃO E ASSISTÊNCIA</t>
  </si>
  <si>
    <t>Pagamento Inscrição Eventos, Curso de Sistema de Gestão para laboratórios de Ensaios e de Calibração - ISO/IEC 17025:2005 para a servidora Adriane Lettnin Roll Feijó na data de 27 e 28 de outubro de 2014, na cidade de Porto Alegre-RS.</t>
  </si>
  <si>
    <t>32/2014</t>
  </si>
  <si>
    <t>33/2014</t>
  </si>
  <si>
    <t>3.3.3.9.0.36.15</t>
  </si>
  <si>
    <t>Meses</t>
  </si>
  <si>
    <t>Locação de imóvel para instalação de Salas de Servidores Docentes do Campus Itaqui. Imóvel situado à Rua Vereador Dr. João Dubal Goulart nº 1.222 – Bairro Centro.</t>
  </si>
  <si>
    <t>VOLNEI SCHWEIG</t>
  </si>
  <si>
    <t>34/2014</t>
  </si>
  <si>
    <t>3.4.4.9.0.52.39</t>
  </si>
  <si>
    <t>Bomba Submersa para poço artesiano, diâmetro 4 polegadas, potência 1,5 CV, motor trifásico, com garantia de 01 (um) ano contra defeitos de fabricação.</t>
  </si>
  <si>
    <t>RS SANTOS COFFI &amp; CIA LTDA - ME</t>
  </si>
  <si>
    <t>35/2014</t>
  </si>
  <si>
    <t>Arame tipo galvanizado, diâmetro aproximado 5,15 mm, comprimento aproximado 6 metros, rolo de 1 kg.</t>
  </si>
  <si>
    <t>PREVINA AGRO-VETERINÁRIA LTDA</t>
  </si>
  <si>
    <t>MÁRCIO CAMPOS</t>
  </si>
  <si>
    <t>3.3.3.9.0.39.62</t>
  </si>
  <si>
    <t>M²</t>
  </si>
  <si>
    <t xml:space="preserve">Banners e Faixas com impressão em lona, com acabamento apropriado. (340 artes, quantidade mínima de 1 m). Pedido detalhado: 09 banners med. 1,5 x 1,2 m (02 logotipo Unipampa+campus Itaqui; 01 logotipo Unipampa; 06 c/assinaturas dos cursos; 01 faixa med. 0,7 x 3 m de boas vindas aos calouros). </t>
  </si>
  <si>
    <t>59-2013</t>
  </si>
  <si>
    <t>MARKOS COMUNICAÇÃO VISUAL LTDA - EPP</t>
  </si>
  <si>
    <t>2014NE801696</t>
  </si>
  <si>
    <t>2014NE802136</t>
  </si>
  <si>
    <t>2014NE802119</t>
  </si>
  <si>
    <t>2014NE801985</t>
  </si>
  <si>
    <t>2014NE802049</t>
  </si>
  <si>
    <t>2014NE802080</t>
  </si>
  <si>
    <t>3.3.3.9.0.30.16</t>
  </si>
  <si>
    <t>Carimbo, tipo automático, área impressão 18 mm x 47 mm.</t>
  </si>
  <si>
    <t>29-2014</t>
  </si>
  <si>
    <t>ART BRASIL COMERCIAL LTDA - EPP</t>
  </si>
  <si>
    <t>2014NE801945</t>
  </si>
  <si>
    <t>17-2014</t>
  </si>
  <si>
    <t>Cx c/12</t>
  </si>
  <si>
    <t>Álcool Etílico Hidratado para limpeza, teor alcoólico 92,8° INPM, caixa com 12 embalagens plásticas de 1 litro.</t>
  </si>
  <si>
    <t>J. BRILHANTE COMERCIAL LTDA - EPP</t>
  </si>
  <si>
    <t>2014NE801946</t>
  </si>
  <si>
    <t>Cx c/08</t>
  </si>
  <si>
    <t>Papel higiênico, branco, folha dupla, caixa com 08 rolos de 10 cm x 250 m.</t>
  </si>
  <si>
    <t>Fardo c/12 pct</t>
  </si>
  <si>
    <t>Guardanapo de papel, folha dupla, pacote com 50 unidades medindo 30 x 30 cm. Cada fardo com 12 pacotes.</t>
  </si>
  <si>
    <t>RUANA COMERCIAL LTDA - ME</t>
  </si>
  <si>
    <t>2014NE801947</t>
  </si>
  <si>
    <t>Fardo c/64 rolo</t>
  </si>
  <si>
    <t>Papel higiênico, branco, folha dupla, fardo com 64 rolos de 10 cm x 30 m.</t>
  </si>
  <si>
    <t>Cx c/6000</t>
  </si>
  <si>
    <t>Toalha de papel, tipo folha 2 dobras</t>
  </si>
  <si>
    <t>GOEDERT LTDA</t>
  </si>
  <si>
    <t>2014NE801948</t>
  </si>
  <si>
    <t>Dispenser / Suporte para Papel Higiênico, capacidade para rolo de 300 m, material plástico ABS na cor branca, acompanha parafuso e bucha para fixação.</t>
  </si>
  <si>
    <t>Suporte para sabonete líquido e álcool gel de parede, capacidade reservatório 800 ml, não giratório, com parafusos e buchas para fixação.</t>
  </si>
  <si>
    <t xml:space="preserve">FERNANDO ANTONIO MADEIRA MATERIAIS E EQUIPAMENTOS CIENT </t>
  </si>
  <si>
    <t xml:space="preserve">MAZZOCHINI COMERCIO DE PRODUTOS LABORATORIAIS LTDA - EP </t>
  </si>
  <si>
    <t xml:space="preserve">PER DO BRASIL BIOTECNOLOGIA EIRELI - EPP </t>
  </si>
  <si>
    <t xml:space="preserve">DIONATAS PESSOA - ME  </t>
  </si>
  <si>
    <t>P.H.D. COMERCIO DE EQUIPAMENTOS PARA LABORATORIO LTDA</t>
  </si>
  <si>
    <t xml:space="preserve">AURILABOR COMERCIAL LTDA - ME </t>
  </si>
  <si>
    <t xml:space="preserve">DIOGOLAB INDUSTRIA E COMERCIO DE ARTIGOS PARA LABORATOR </t>
  </si>
  <si>
    <t xml:space="preserve">COMERCIAL VANQUES LTDA - EPP </t>
  </si>
  <si>
    <t>MAZZOCHINI COMERCIO DE PRODUTOS LABORATORIAIS LTDA - EP</t>
  </si>
  <si>
    <t>ITEM CANCELADO: INEXISTÊNCIA DE PROPOSTAS</t>
  </si>
  <si>
    <t xml:space="preserve">SAINT VALLEN BIOTECNOLOGIA LTDA - EPP </t>
  </si>
  <si>
    <t xml:space="preserve">NOVALAB CIENTIFICA LTDA - ME </t>
  </si>
  <si>
    <t>DIOGOLAB INDUSTRIA E COMERCIO DE ARTIGOS PARA LABORATOR</t>
  </si>
  <si>
    <t xml:space="preserve">DIONATAS PESSOA - ME </t>
  </si>
  <si>
    <t xml:space="preserve">AZLAB EQUIPAMENTOS E SUPRIMENTOS PARA LABORATORIOS E HO </t>
  </si>
  <si>
    <t>COMERCIAL VANQUES LTDA - EPP</t>
  </si>
  <si>
    <t>MAZZOCHINI COMERCIO DE PRODUTOS LABORATORIAIS LTDA - EPP</t>
  </si>
  <si>
    <t>AURILABOR COMERCIAL LTDA - ME</t>
  </si>
  <si>
    <t>41-2014</t>
  </si>
  <si>
    <t>Armário em MDF tipo misto 4 portas, 2 portas inferiores de MDF e 02 portas superiores com vidro, cor casca de ovo. Altura 1,7 m x Largura 0,90 m.</t>
  </si>
  <si>
    <t>Armário alto em MDF tipo 2 portas, cor casca de ovo, Altura 1,7 m x Largura 0,90 m.</t>
  </si>
  <si>
    <t>Armário alto com Estante, cor casca de ovo ou argila, Altura 1,6 m x Largura 0,80 m. Parte inferior c/2 portas c/prateleira e parte superior Estante com duas prateleiras reguláveis.</t>
  </si>
  <si>
    <t>Armário baixo com duas portas, cor casca de ovo ou argila, Altura 0,75 m x Largura 0,80 m.</t>
  </si>
  <si>
    <t>Armário de aço corta-fogo para ácidos e corrosivos</t>
  </si>
  <si>
    <t xml:space="preserve">Armário em aço tipo Roupeiro com 20 portas c/fechadura, cor cinza, Altura 1,95 m x Largura 1,4 m. </t>
  </si>
  <si>
    <t>Armário de aço tipo Guarda-volumes com 08 portas c/fechadura. Altura 1,85 m x Largura 0,50 m. Cor a definir.</t>
  </si>
  <si>
    <t>Armário de aço p/Laboratórios. Altura 1,75 m x Largura 0,90 m</t>
  </si>
  <si>
    <t>Arquivo de aço 4 gavetas para pastas suspensas, cor casca de ovo.</t>
  </si>
  <si>
    <t>Banco de Jardim, encosto e assento em madeira de lei envernizada, estrutura em ferro fundido.</t>
  </si>
  <si>
    <t>*Foram solicitadas inicialmente 200 unidades deste item, mas foram cedidas 50 para Uruguaiana.</t>
  </si>
  <si>
    <t>Banqueta de madeira para laboratórios, altura 0,75 m</t>
  </si>
  <si>
    <t>Banqueta fixa, estrutura metálica, para laboratórios, altura 0,75m</t>
  </si>
  <si>
    <t>Cadeira escritório alta, tipo caixa, fixa.</t>
  </si>
  <si>
    <t>Cadeira escritório, para obesos.</t>
  </si>
  <si>
    <t>ITEM NÃO HOMOLOGADO</t>
  </si>
  <si>
    <t>Cadeira fixa com braços, tipo p/reunião e uso geral. Cor verde escuro.</t>
  </si>
  <si>
    <t>Cadeira fixa sem braços.</t>
  </si>
  <si>
    <t>Cadeira Giratória com braços reguláveis</t>
  </si>
  <si>
    <t xml:space="preserve">Cadeira Giratória tipo presidente </t>
  </si>
  <si>
    <t>Carteira Escolar Universitária trapezoidal c/encosto fixo e prancheta escamoteável</t>
  </si>
  <si>
    <t>Cadeira tipo universitária com prancheta frontal e braço</t>
  </si>
  <si>
    <t xml:space="preserve">Pedestal Banner, estrutura de ferro, </t>
  </si>
  <si>
    <t>Tripé de alumínio p/exposição de banner, altura máxima 2,5 m.</t>
  </si>
  <si>
    <t>Claviculário - armário p/chaves tam. 40 x 40 cm, em chapa de aço fosfatizada, cor casca de ovo. Capacidade mínima 100 chaves.</t>
  </si>
  <si>
    <t>Armário de copa e cozinha, sendo armário aéreo e balcão de pia com tampo de aço inox.</t>
  </si>
  <si>
    <t>Conjunto escolar adulto composto por carteira e cadeiras individuais independentes.</t>
  </si>
  <si>
    <t xml:space="preserve">Descanso para os pés. Dimensões  mínimas: 180 x 280 x 510mm. </t>
  </si>
  <si>
    <t>Desumidificadora de papel capac. Mínima 700 folhas, tipo estufa.</t>
  </si>
  <si>
    <t>Estante, material chapa de aço, tipo dupla face, altura 2,0 m x largura 1,0 m, cor Verde.</t>
  </si>
  <si>
    <t>Estante em aço com 05 prateleiras, altura 1,90 m x largura 0,92 m, na cor cinza</t>
  </si>
  <si>
    <t>Estante em aço com 07 prateleiras, altura 2,43 m x largura 0,92 m, na cor cinza</t>
  </si>
  <si>
    <t>Armário tipo cristaleira, Altura 1,95 m x Largura 0,70 m</t>
  </si>
  <si>
    <t>Longarina 03 lugares com prancheta</t>
  </si>
  <si>
    <t>Longarina 03 lugares, tipo p/sala de espera.</t>
  </si>
  <si>
    <t>Mastro para bandeira, tipo conjunto com Base para cinco mastros e cinco mastros medindo 6 metros.</t>
  </si>
  <si>
    <t>Mesa escolar adaptada para cadeirante</t>
  </si>
  <si>
    <t>Mesa de reunião redonda, diâmetro 90 cm, altura 75 cm. Modelo 1</t>
  </si>
  <si>
    <t>Mesa de reunião redonda, diâmetro 120 cm, altura 75 cm. Modelo 2</t>
  </si>
  <si>
    <t>Mesa de reunião retangular 10 lugares. Modelo 3.</t>
  </si>
  <si>
    <t>Mesa de escritório, formado "L", com painéis frontais.</t>
  </si>
  <si>
    <t>Mesa Reta de escritório / computador, medidas Comprimento 1,00 m x Profundidade 0,65 m, cor casca de ovo</t>
  </si>
  <si>
    <t>Mesa Reta de escritório / computador, medidas Comprimento 1,20 m x Profundidade 0,65 m, cor casca de ovo</t>
  </si>
  <si>
    <t>Mesa em L para escritório, com gaveteiro de 3 gavetas. Dimensões Largura 1,60 m x 1,20 m.</t>
  </si>
  <si>
    <t>Mesa reta para estudos, cor casca de ovo, Dimensões: 1,30 m x 0,60 m.</t>
  </si>
  <si>
    <t>Quadro de avisos, tipo mural com porta e chave. Dimensões: Comprimento 2,00 m x altura 1,20 m.</t>
  </si>
  <si>
    <t>Poltrona estofada para sala de espera.</t>
  </si>
  <si>
    <t>Porta Banner, tripé em alumínio, altura máxima 2,80 m</t>
  </si>
  <si>
    <t>Quadro branco, medindo 2,00 m Comprimento x 1,20 m Altura, com suporte para apagador e marcador deslizante de 30 cm</t>
  </si>
  <si>
    <t>Quadro branco, medindo 3,00 m Comprimento x 1,20 m Altura, com suporte para apagador e marcador deslizante de 30 cm</t>
  </si>
  <si>
    <t>Quadro branco magnético, dimensões 1,20 m x 1,50 m</t>
  </si>
  <si>
    <t>Quadro branco para salas de aula, dimensões 1,20 m x 5,00 m.</t>
  </si>
  <si>
    <t>Quadro de avisos, material cortiça natural, dimensões 0,90 m x 1,20 m.</t>
  </si>
  <si>
    <t>Rack para TV em aço carbono cor cinza ou preto. Mínimo de 04 prateleiras e 01 gaveta, com rodízios.</t>
  </si>
  <si>
    <t>Sofá executivo 02 lugares, revestimento em tecido 100% poliéster liso na cor verde escuro.</t>
  </si>
  <si>
    <t>Sofá executivo 03 lugares, revestimento em tecido 100% poliéster liso na cor verde escuro.</t>
  </si>
  <si>
    <t>Armário de aço tipo para vestiário com 16 portas</t>
  </si>
  <si>
    <t>Tela de projeção, tipo retrátil, sistema de instalação na parede por engate, enrolamento automático, Dimensões: 2,40 m Largura x 1,80 m Altura.</t>
  </si>
  <si>
    <t>Púlpito portátil, em material acrílico cristal.</t>
  </si>
  <si>
    <t>Relógio de parede, metálico, mostrador analógico, diâmetro 45 cm</t>
  </si>
  <si>
    <t>Mesa tipo refeitório, formato retangular, com 08 lugares</t>
  </si>
  <si>
    <t>Mesa tipo refeitório, formato retangular, com 08 lugares. Adaptada para cadeirantes.</t>
  </si>
  <si>
    <t>Armário em MDF tipo Guarda-roupa (SANTANA LIVRAMENTO)</t>
  </si>
  <si>
    <t>Armário para troféus</t>
  </si>
  <si>
    <t>VIVARE INDUSTRIA E COMERCIO DE MOVEIS LTDA - EPP</t>
  </si>
  <si>
    <t>PONTASUL MOVEIS LTDA - EPP</t>
  </si>
  <si>
    <t>UNIMOVEIS - INDUSTRIA E COMERCIO DE MOVEIS ESCOLARES LT</t>
  </si>
  <si>
    <t>MOVETEC INDUSTRIA E COMERCIO DE MOVEIS EIRELI - EPP</t>
  </si>
  <si>
    <t>METALPRIN INDUSTRIA METALURGICA LTDA - ME</t>
  </si>
  <si>
    <t>PICKLER - INDUSTRIA E COMERCIO DE MOVEIS LTDA - EPP</t>
  </si>
  <si>
    <t>INDUSTRIA E COMERCIO DE MOVEIS VICTOR LTDA - ME</t>
  </si>
  <si>
    <t>MOVELGAR INDUSTRIA E COMERCIO DE MOVEIS LTDA - EPP</t>
  </si>
  <si>
    <t>SCH&amp;Z COMERCIO E SERVICOS LTDA - ME</t>
  </si>
  <si>
    <t>LAYOUT MOVEIS PARA ESCRITORIO LTDA - EPP</t>
  </si>
  <si>
    <t>UAI COMERCIO E SERVICOS LTDA - ME</t>
  </si>
  <si>
    <t>CELI PRODUTOS DE ACO LTDA - EPP</t>
  </si>
  <si>
    <t>MOVESCO- INDUSTRIA E COMERCIO DE MOVEIS ESCOLARES LTDA</t>
  </si>
  <si>
    <t>COMERCIAL BRASIL DE EPI LTDA - EPP</t>
  </si>
  <si>
    <t xml:space="preserve"> OFFICE DO BRASIL IMPORTACAO E EXPORTACAO EIRELI - EPP</t>
  </si>
  <si>
    <t xml:space="preserve">PONTASUL MOVEIS LTDA - EPP </t>
  </si>
  <si>
    <t>LUIS CESAR REIS - EPP</t>
  </si>
  <si>
    <t>ITEM CANCELADO: ACEITAÇÃO</t>
  </si>
  <si>
    <t>OFFICE SHOP - INDUSTRIA E COMERCIO DE MOVEIS LTDA - EPP</t>
  </si>
  <si>
    <t>LUCIANA DE OLIVEIRA DE VASCONCELLOS - EPP</t>
  </si>
  <si>
    <t>DUCA MOVEIS LTDA - EPP</t>
  </si>
  <si>
    <t>REAL INDUSTRIA E COMERCIO LTDA - ME</t>
  </si>
  <si>
    <t>ADONAI COMERCIO DE MAQUINAS E EQUIPAMENTOS LTDA - ME</t>
  </si>
  <si>
    <t>RECOSTARE-INDUSTRIA DE CADEIRAS LTDA - EPP</t>
  </si>
  <si>
    <t>ALESSANDRA MILANI - EPP</t>
  </si>
  <si>
    <t>BR DISPLAYS LTDA - ME</t>
  </si>
  <si>
    <t>KALPER COMERCIAL LTDA - EPP</t>
  </si>
  <si>
    <t>INDUSTRIA E COMERCIO DE MOVEIS LACHI LTDA - EPP</t>
  </si>
  <si>
    <t>Cadeira Escritório, tipo poltrona Giratória Diretor com espaldar médio e com apóia-braços</t>
  </si>
  <si>
    <t>52-2014</t>
  </si>
  <si>
    <t>43-2014</t>
  </si>
  <si>
    <t>Aparelho  de  ar-condicionado  de 36.000 BTU/h - Modelo Split Teto</t>
  </si>
  <si>
    <t>Aparelho  de  ar-condicionado  de 30.000 BTU/h - Modelo Split Teto</t>
  </si>
  <si>
    <t>Aparelho  de  ar-condicionado  de 30.000 BTU/h - Modelo Split High Wall (Parede)</t>
  </si>
  <si>
    <t>Aparelho  de  ar-condicionado  de 24.000   BTU/h   -   Modelo   Split Piso/Teto</t>
  </si>
  <si>
    <t>Aparelho  de  ar-condicionado  de 24.000 BTU/h - Modelo Split High Wall     (Parede)</t>
  </si>
  <si>
    <t>Aparelho  de  ar-condicionado  de 18.000   BTU/h   -  Modelo   Janela (Eletrônico)</t>
  </si>
  <si>
    <t>Aparelho  de  ar-condicionado  de 18.000   BTU/h   -   Modelo   Split Piso/Teto</t>
  </si>
  <si>
    <t>Aparelho  de  ar-condicionado  de 18.000 BTU/h - Modelo Split High Wall (Parede)</t>
  </si>
  <si>
    <t>Aparelho  de  ar-condicionado  de 12.000   BTU/h   -  Modelo   Janela (Eletrônico)</t>
  </si>
  <si>
    <t>Aparelho  de  ar-condicionado  de 12.000 BTU/h - Modelo Split High Wall     (Parede)</t>
  </si>
  <si>
    <t>Aparelho  de  ar-condicionado  de  9.000 BTU/h – Janela (Eletrônico)</t>
  </si>
  <si>
    <t>Aparelho  de  ar-condicionado  de 9.000  BTU/h  –  Modelo  Split High Wall (Parede)</t>
  </si>
  <si>
    <t>Aparelho  de  ar-condicionado  de 42.000 BTU/h - Modelo Split Teto</t>
  </si>
  <si>
    <t>Aparelho  de  ar-condicionado  de 48.000 BTU/h - Modelo Split Teto</t>
  </si>
  <si>
    <t>Aparelho  de  ar-condicionado  de 60.000   BTU/h   -   Modelo   Split Piso/Teto</t>
  </si>
  <si>
    <t>GLOBAL AR COMERCIO DE REFRIGERACAO LTDA</t>
  </si>
  <si>
    <t>TOTALPARTS AR CONDICIONADO E REFRIGERACAO LTDA</t>
  </si>
  <si>
    <t>BRAGAL COMERCIO E SERVICOS LTDA - EPP</t>
  </si>
  <si>
    <t>NATURAL LIMP EQUIPAMENTOS PARA COLETA SELETIVA EIRELI</t>
  </si>
  <si>
    <t>45-2014</t>
  </si>
  <si>
    <t>Climatizador evaporativo com pedestal - Especificações gerais do climatizador: área indicada 100m³</t>
  </si>
  <si>
    <t>Climatizador evaporativo com pedestal - Especificações gerais do climatizador: área indicada 200m³</t>
  </si>
  <si>
    <t>ALVIMED COMERCIO E REPRESENTACOES LTDA - EPP</t>
  </si>
  <si>
    <t>EFICIENTE SOLUCOES HOSPITALARES EIRELI - EPP</t>
  </si>
  <si>
    <t>49-2014</t>
  </si>
  <si>
    <t>Secador de Mãos Automático com Sensor de Presença, material plástico abs, tensão 220, potência 1.800w, características adicionais ar quente</t>
  </si>
  <si>
    <t>Secador de mãos em aço inox com sensor de presença, material aço inox escovado, tensão 220, potência 1780 a 2100 w.</t>
  </si>
  <si>
    <t>MATHEN COMERCIAL LTDA - ME</t>
  </si>
  <si>
    <t>MARIA SILENE VIEIRA WANDERLEY - EPP</t>
  </si>
  <si>
    <t>CNPJ</t>
  </si>
  <si>
    <t>02039748000123</t>
  </si>
  <si>
    <t>32350027000109</t>
  </si>
  <si>
    <t>04896671000133</t>
  </si>
  <si>
    <t>03391625000110</t>
  </si>
  <si>
    <t>18527195000198</t>
  </si>
  <si>
    <t>85354306000360</t>
  </si>
  <si>
    <t>73865008000194</t>
  </si>
  <si>
    <t>03339994000163</t>
  </si>
  <si>
    <t>14990312000102</t>
  </si>
  <si>
    <t>08252640000109</t>
  </si>
  <si>
    <t>04491989000134</t>
  </si>
  <si>
    <t>11094173000132</t>
  </si>
  <si>
    <t>18332054000110</t>
  </si>
  <si>
    <t>10745448000198</t>
  </si>
  <si>
    <t>01245055000124</t>
  </si>
  <si>
    <t>01705580000185</t>
  </si>
  <si>
    <t>09472829000161</t>
  </si>
  <si>
    <t>09199505000100</t>
  </si>
  <si>
    <t>13165957000130</t>
  </si>
  <si>
    <t>66110404000308</t>
  </si>
  <si>
    <t>70-2013</t>
  </si>
  <si>
    <t>unidade</t>
  </si>
  <si>
    <t>PACOTE 500,00 UN</t>
  </si>
  <si>
    <t>CX. 2.500 und</t>
  </si>
  <si>
    <t>PACOTE 6,00 UN</t>
  </si>
  <si>
    <t>pcte c/12 und.</t>
  </si>
  <si>
    <t>caixa c/ 12 und.</t>
  </si>
  <si>
    <t>BOBINA 25,00 M</t>
  </si>
  <si>
    <t>caixa</t>
  </si>
  <si>
    <t>CAIXA 144,00 UN</t>
  </si>
  <si>
    <t>CAIXA 12,00 UN</t>
  </si>
  <si>
    <t>Pacote c/ 100</t>
  </si>
  <si>
    <t>Bloco</t>
  </si>
  <si>
    <t>Caixa</t>
  </si>
  <si>
    <t>pacote</t>
  </si>
  <si>
    <t>CAIXA 100,00 UN</t>
  </si>
  <si>
    <t>Peça</t>
  </si>
  <si>
    <t>Tubo</t>
  </si>
  <si>
    <t>Rolo c/100m</t>
  </si>
  <si>
    <t>Rolo c/ 100 m</t>
  </si>
  <si>
    <t>Rola c/100m</t>
  </si>
  <si>
    <t>ABRAÇADEIRA</t>
  </si>
  <si>
    <t>BUCHA</t>
  </si>
  <si>
    <t>CONEXÃO HIDRÁULICA</t>
  </si>
  <si>
    <t>FECHADURA</t>
  </si>
  <si>
    <t>PUXADOR</t>
  </si>
  <si>
    <t>FITA VEDA ROSCA</t>
  </si>
  <si>
    <t>FITA ANTIDERRAPANTE</t>
  </si>
  <si>
    <t>LUVA PVC</t>
  </si>
  <si>
    <t>TAMPA VASO SANITÁRIO</t>
  </si>
  <si>
    <t>TÊ - CONEXÃO PARA TUBOS E CANOS - SOLDÁVEL</t>
  </si>
  <si>
    <t>TORNEIRA</t>
  </si>
  <si>
    <t>ADESIVO COLAGEM</t>
  </si>
  <si>
    <t>TALHER DESCARTÁVEL</t>
  </si>
  <si>
    <t>COPO</t>
  </si>
  <si>
    <t>JARRA</t>
  </si>
  <si>
    <t>BANDEJA METÁLICA</t>
  </si>
  <si>
    <t>AÇUCAREIRO</t>
  </si>
  <si>
    <t>COLHER</t>
  </si>
  <si>
    <t>APONTADOR LÁPIS</t>
  </si>
  <si>
    <t>APRESENTADOR MULTIMÍDIA</t>
  </si>
  <si>
    <t>MATERIAL PARA EMBALAGEM</t>
  </si>
  <si>
    <t>CANETA PERMANENTE</t>
  </si>
  <si>
    <t>CANETA HIDROGRÁFICA</t>
  </si>
  <si>
    <t>COLA</t>
  </si>
  <si>
    <t>GOMA PLÁSTICA</t>
  </si>
  <si>
    <t>CORRETIVO LÍQUIDO</t>
  </si>
  <si>
    <t>FILME PLÁSTICO</t>
  </si>
  <si>
    <t>FITA ADESIVA</t>
  </si>
  <si>
    <t>FITA ADESIVA EMBALAGEM</t>
  </si>
  <si>
    <t>GRAMPO PARA GRAMPEADOR TIPO EMBALAGEM</t>
  </si>
  <si>
    <t>LÁPIS PRETO</t>
  </si>
  <si>
    <t>LIVRO ATA</t>
  </si>
  <si>
    <t>ADESIVO USO GERAL</t>
  </si>
  <si>
    <t>MINA GRAFITE</t>
  </si>
  <si>
    <t>MOLHA-DEDOS</t>
  </si>
  <si>
    <t>PAPEL AUTO-ADESIVO</t>
  </si>
  <si>
    <t>PAPEL</t>
  </si>
  <si>
    <t>PASTA ARQUIVO</t>
  </si>
  <si>
    <t>PASTA EVENTOS</t>
  </si>
  <si>
    <t>PERCEVEJO</t>
  </si>
  <si>
    <t>PILHA RECARREGAVEL</t>
  </si>
  <si>
    <t>PINCEL ATÔMICO</t>
  </si>
  <si>
    <t>PISTOLA APLICADORA</t>
  </si>
  <si>
    <t>PORTA-LÁPIS/CLIPE/LEMBRETE</t>
  </si>
  <si>
    <t>PRANCHETA PARA DESENHO</t>
  </si>
  <si>
    <t>TINTA PINCEL MARCADOR</t>
  </si>
  <si>
    <t>ADAPTADOR</t>
  </si>
  <si>
    <t>BOBINA DE FIO</t>
  </si>
  <si>
    <t>CALCULADORA ELETRÔNICA</t>
  </si>
  <si>
    <t>CARREGADOR BATERIA</t>
  </si>
  <si>
    <t>PEÇA / ACESSÓRIO DISJUNTOR</t>
  </si>
  <si>
    <t>EXTENSÃO ELÉTRICA</t>
  </si>
  <si>
    <t>FITA ISOLANTE ELÉTRICA</t>
  </si>
  <si>
    <t>FITA</t>
  </si>
  <si>
    <t>LÂMPADA FLUORESCENTE</t>
  </si>
  <si>
    <t>LUZ EMERGÊNCIA</t>
  </si>
  <si>
    <t>PLUGUE</t>
  </si>
  <si>
    <t>REATOR LÂMPADA</t>
  </si>
  <si>
    <t>TOMADA</t>
  </si>
  <si>
    <t>JAFI FERRAMENTAS LTDA - ME</t>
  </si>
  <si>
    <t>OLIVEIRA E ROHR LTDA - ME</t>
  </si>
  <si>
    <t>CENTER SPONCHIADO LTDA - EPP</t>
  </si>
  <si>
    <t>J. J. VITALLI - ME</t>
  </si>
  <si>
    <t xml:space="preserve">ENERGICLEAN COMERCIO E SERVICOS LTDA - ME </t>
  </si>
  <si>
    <t>WZ UNIAO M0NTAGEM E INSTALACOES INDUSTRIAIS LTDA - EPP</t>
  </si>
  <si>
    <t>LICITARE  PRODUTOS, MATERIAIS  E SERVICOS  LTDA -  EPP</t>
  </si>
  <si>
    <t>BRAZIL UP COMPRA E VENDA, IMPORTACAO E EXPORTACAO LTDA</t>
  </si>
  <si>
    <t>RC TEIVE COMERCIO E DISTRIBUICAO LTDA - ME</t>
  </si>
  <si>
    <t xml:space="preserve">E. V. SALDANHA &amp; CIA LTDA - ME </t>
  </si>
  <si>
    <t>ALVES E MOHALLEM INDUSTRIA TEXTIL E COMERCIO ELETRONICO</t>
  </si>
  <si>
    <t>G. DE OLIVEIRA E CIA LTDA - EPP</t>
  </si>
  <si>
    <t>DAGEAL - COMERCIO DE MATERIAL DE ESCRITORIO LTDA - ME</t>
  </si>
  <si>
    <t>MARCOS HALLAL DOS ANJOS - EPP</t>
  </si>
  <si>
    <t>NEO MERCANTE ELETRONICA E PAPELARIA LTDA - ME</t>
  </si>
  <si>
    <t>J.C.T. MONTEIRO COMERCIAL - ME</t>
  </si>
  <si>
    <t>INFORGERAIS EIRELI - ME</t>
  </si>
  <si>
    <t>D - TUDO DISTRIBUIDORA LTDA - ME</t>
  </si>
  <si>
    <t>JORDAO PEREIRA - EIRELI - ME</t>
  </si>
  <si>
    <t>JOAO MARIA MAURICIO DE SOUZA 27478459404</t>
  </si>
  <si>
    <t>SILVA &amp; DUMA LTDA - ME</t>
  </si>
  <si>
    <t>PAJ COMERCIO DE PAPELARIA ARTES E ARTESANATO LTDA - ME</t>
  </si>
  <si>
    <t>DICAPEL PAPEIS E EMBALAGENS LTDA</t>
  </si>
  <si>
    <t>R.S.P.PERES-PROD. DE LIMPEZA - ME</t>
  </si>
  <si>
    <t>ENERGICLEAN COMERCIO E SERVICOS LTDA - ME</t>
  </si>
  <si>
    <t>LUZ E CIA COMERCIAL LTDA - ME</t>
  </si>
  <si>
    <t>J DUARTE &amp; CIA LTDA - ME</t>
  </si>
  <si>
    <t xml:space="preserve">J DUARTE &amp; CIA LTDA - ME </t>
  </si>
  <si>
    <t>SANDRA COSTA EVANGELHO - ME</t>
  </si>
  <si>
    <t>J &amp; F DISTRIBUIDORA DE FERRAGENS LTDA - EPP</t>
  </si>
  <si>
    <t>OFFICE DO BRASIL IMPORTACAO E EXPORTACAO LTDA - EPP</t>
  </si>
  <si>
    <t>SLIMP DISTRIBUIDORA DE MATERIAIS DE CONSTRUCAO LTDA</t>
  </si>
  <si>
    <t>BLUE PARTS LICITACOES LTDA - ME</t>
  </si>
  <si>
    <t>LATINA COMERCIAL EIRELI - ME</t>
  </si>
  <si>
    <t>PROSEL   COMERCIO   INDUSTRIA   LTDA   -   ME</t>
  </si>
  <si>
    <t>3.3.3.9.0.30.17</t>
  </si>
  <si>
    <t>2014NE802195</t>
  </si>
  <si>
    <t>2014NE802196</t>
  </si>
  <si>
    <t>2014NE802197</t>
  </si>
  <si>
    <t>2014NE802204</t>
  </si>
  <si>
    <t>2014NE802209</t>
  </si>
  <si>
    <t>2014NE802212</t>
  </si>
  <si>
    <t>2014NE802213</t>
  </si>
  <si>
    <t>2014NE802214</t>
  </si>
  <si>
    <t>2014NE802215</t>
  </si>
  <si>
    <t>2014NE802216</t>
  </si>
  <si>
    <t>2014NE802217</t>
  </si>
  <si>
    <t>2014NE802218</t>
  </si>
  <si>
    <t>2014NE802219</t>
  </si>
  <si>
    <t>2014NE802220</t>
  </si>
  <si>
    <t>2014NE802228</t>
  </si>
  <si>
    <t>2014NE802232</t>
  </si>
  <si>
    <t>2014NE802233</t>
  </si>
  <si>
    <t>2014NE802234</t>
  </si>
  <si>
    <t>2014NE802236</t>
  </si>
  <si>
    <t>2014NE802237</t>
  </si>
  <si>
    <t>2014NE802246</t>
  </si>
  <si>
    <t>2014NE802251</t>
  </si>
  <si>
    <t>2014NE802252</t>
  </si>
  <si>
    <t>2014NE802253</t>
  </si>
  <si>
    <t>2014NE802254</t>
  </si>
  <si>
    <t>2014NE802255</t>
  </si>
  <si>
    <t>2014NE802256</t>
  </si>
  <si>
    <t>2014NE802276</t>
  </si>
  <si>
    <t>2014NE802277</t>
  </si>
  <si>
    <t>2014NE802278</t>
  </si>
  <si>
    <t>2014NE802280</t>
  </si>
  <si>
    <t>2014NE802281</t>
  </si>
  <si>
    <t>PHD COMERCIO E LICITACOES LTDA - EPP</t>
  </si>
  <si>
    <t>2014NE802285</t>
  </si>
  <si>
    <t>2014NE802286</t>
  </si>
  <si>
    <t>2014NE802288</t>
  </si>
  <si>
    <t>2014NE802289</t>
  </si>
  <si>
    <t>2014NE802291</t>
  </si>
  <si>
    <t>2014NE802294</t>
  </si>
  <si>
    <t>2014NE802296</t>
  </si>
  <si>
    <t>2014NE802298</t>
  </si>
  <si>
    <t>2014NE802299</t>
  </si>
  <si>
    <t>2014NE802351</t>
  </si>
  <si>
    <t>2014NE802441</t>
  </si>
  <si>
    <t>VER CARONA JEAN OLDRA - ALEGRETE</t>
  </si>
  <si>
    <t>2014NE802545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</si>
</sst>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00"/>
    <numFmt numFmtId="165" formatCode="#,##0.000"/>
  </numFmts>
  <fonts count="16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rgb="FF0000FF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color rgb="FF222222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9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color rgb="FF00B0F0"/>
      <name val="Calibri"/>
      <family val="2"/>
      <scheme val="minor"/>
    </font>
    <font>
      <b/>
      <sz val="10"/>
      <color rgb="FF00B0F0"/>
      <name val="Calibri"/>
      <family val="2"/>
      <scheme val="minor"/>
    </font>
    <font>
      <sz val="10"/>
      <color rgb="FF0DB340"/>
      <name val="Calibri"/>
      <family val="2"/>
      <scheme val="minor"/>
    </font>
    <font>
      <sz val="1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30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1" fillId="0" borderId="0" xfId="0" applyFont="1" applyAlignment="1">
      <alignment vertical="center"/>
    </xf>
    <xf numFmtId="49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1" fillId="0" borderId="1" xfId="0" applyFont="1" applyBorder="1" applyAlignment="1">
      <alignment vertical="center"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" fontId="1" fillId="0" borderId="0" xfId="0" applyNumberFormat="1" applyFont="1" applyAlignment="1">
      <alignment vertical="center"/>
    </xf>
    <xf numFmtId="49" fontId="1" fillId="0" borderId="0" xfId="0" quotePrefix="1" applyNumberFormat="1" applyFont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6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3" fontId="1" fillId="0" borderId="6" xfId="0" applyNumberFormat="1" applyFont="1" applyBorder="1" applyAlignment="1">
      <alignment horizontal="left" vertical="center"/>
    </xf>
    <xf numFmtId="0" fontId="9" fillId="3" borderId="1" xfId="0" applyFont="1" applyFill="1" applyBorder="1" applyAlignment="1">
      <alignment horizontal="center" vertical="center" wrapText="1"/>
    </xf>
    <xf numFmtId="4" fontId="0" fillId="0" borderId="0" xfId="0" applyNumberFormat="1"/>
    <xf numFmtId="0" fontId="0" fillId="0" borderId="0" xfId="0"/>
    <xf numFmtId="0" fontId="4" fillId="0" borderId="1" xfId="0" applyFont="1" applyBorder="1" applyAlignment="1">
      <alignment horizontal="right" vertical="center" wrapText="1"/>
    </xf>
    <xf numFmtId="49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justify" vertical="center" wrapText="1"/>
    </xf>
    <xf numFmtId="4" fontId="2" fillId="0" borderId="1" xfId="0" applyNumberFormat="1" applyFont="1" applyBorder="1" applyAlignment="1">
      <alignment horizontal="right" vertical="center" wrapText="1"/>
    </xf>
    <xf numFmtId="4" fontId="2" fillId="0" borderId="1" xfId="0" applyNumberFormat="1" applyFont="1" applyBorder="1" applyAlignment="1">
      <alignment horizontal="right" vertical="center"/>
    </xf>
    <xf numFmtId="0" fontId="2" fillId="0" borderId="1" xfId="0" applyFont="1" applyBorder="1" applyAlignment="1">
      <alignment vertical="center"/>
    </xf>
    <xf numFmtId="4" fontId="2" fillId="0" borderId="1" xfId="0" applyNumberFormat="1" applyFont="1" applyBorder="1" applyAlignment="1">
      <alignment vertical="center"/>
    </xf>
    <xf numFmtId="14" fontId="2" fillId="0" borderId="1" xfId="0" applyNumberFormat="1" applyFont="1" applyBorder="1" applyAlignment="1">
      <alignment vertical="center"/>
    </xf>
    <xf numFmtId="14" fontId="2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justify" vertical="center" wrapText="1"/>
    </xf>
    <xf numFmtId="4" fontId="2" fillId="0" borderId="2" xfId="0" applyNumberFormat="1" applyFont="1" applyBorder="1" applyAlignment="1">
      <alignment horizontal="right" vertical="center" wrapText="1"/>
    </xf>
    <xf numFmtId="0" fontId="2" fillId="0" borderId="3" xfId="0" applyFont="1" applyBorder="1" applyAlignment="1">
      <alignment horizontal="center" vertical="center"/>
    </xf>
    <xf numFmtId="4" fontId="2" fillId="0" borderId="4" xfId="0" applyNumberFormat="1" applyFont="1" applyBorder="1" applyAlignment="1">
      <alignment horizontal="right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justify" vertical="center" wrapText="1"/>
    </xf>
    <xf numFmtId="4" fontId="2" fillId="0" borderId="5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4" fontId="2" fillId="0" borderId="2" xfId="0" applyNumberFormat="1" applyFont="1" applyBorder="1" applyAlignment="1">
      <alignment horizontal="right" vertical="center"/>
    </xf>
    <xf numFmtId="0" fontId="2" fillId="0" borderId="2" xfId="0" applyFont="1" applyBorder="1" applyAlignment="1">
      <alignment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4" fontId="10" fillId="0" borderId="1" xfId="0" applyNumberFormat="1" applyFont="1" applyBorder="1" applyAlignment="1">
      <alignment horizontal="right" vertical="center" wrapText="1"/>
    </xf>
    <xf numFmtId="4" fontId="2" fillId="0" borderId="2" xfId="0" applyNumberFormat="1" applyFont="1" applyBorder="1" applyAlignment="1">
      <alignment vertical="center"/>
    </xf>
    <xf numFmtId="14" fontId="2" fillId="0" borderId="2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justify" vertical="center"/>
    </xf>
    <xf numFmtId="165" fontId="2" fillId="0" borderId="1" xfId="0" applyNumberFormat="1" applyFont="1" applyBorder="1" applyAlignment="1">
      <alignment vertical="center"/>
    </xf>
    <xf numFmtId="0" fontId="2" fillId="0" borderId="3" xfId="0" applyFont="1" applyBorder="1" applyAlignment="1">
      <alignment horizontal="center" vertical="center" wrapText="1"/>
    </xf>
    <xf numFmtId="3" fontId="2" fillId="0" borderId="5" xfId="0" applyNumberFormat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4" fillId="0" borderId="0" xfId="0" applyFont="1" applyAlignment="1">
      <alignment horizontal="center"/>
    </xf>
    <xf numFmtId="0" fontId="0" fillId="0" borderId="1" xfId="0" applyBorder="1" applyAlignment="1">
      <alignment vertical="center" wrapText="1"/>
    </xf>
    <xf numFmtId="4" fontId="0" fillId="0" borderId="1" xfId="0" applyNumberFormat="1" applyBorder="1" applyAlignment="1">
      <alignment vertical="center"/>
    </xf>
    <xf numFmtId="0" fontId="0" fillId="0" borderId="1" xfId="0" applyBorder="1" applyAlignment="1">
      <alignment vertical="center"/>
    </xf>
    <xf numFmtId="4" fontId="8" fillId="0" borderId="1" xfId="0" applyNumberFormat="1" applyFont="1" applyBorder="1" applyAlignment="1">
      <alignment vertical="center"/>
    </xf>
    <xf numFmtId="0" fontId="8" fillId="0" borderId="0" xfId="0" applyFont="1"/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49" fontId="2" fillId="0" borderId="1" xfId="0" quotePrefix="1" applyNumberFormat="1" applyFont="1" applyBorder="1" applyAlignment="1">
      <alignment horizontal="center" vertical="center"/>
    </xf>
    <xf numFmtId="0" fontId="11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4" fontId="11" fillId="0" borderId="1" xfId="0" applyNumberFormat="1" applyFont="1" applyBorder="1" applyAlignment="1">
      <alignment vertical="center"/>
    </xf>
    <xf numFmtId="4" fontId="3" fillId="0" borderId="1" xfId="0" applyNumberFormat="1" applyFont="1" applyBorder="1" applyAlignment="1">
      <alignment vertical="center"/>
    </xf>
    <xf numFmtId="3" fontId="11" fillId="0" borderId="1" xfId="0" applyNumberFormat="1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 vertical="center" wrapText="1"/>
    </xf>
    <xf numFmtId="4" fontId="12" fillId="0" borderId="0" xfId="0" applyNumberFormat="1" applyFont="1" applyAlignment="1">
      <alignment vertical="center"/>
    </xf>
    <xf numFmtId="4" fontId="13" fillId="0" borderId="0" xfId="0" applyNumberFormat="1" applyFont="1" applyAlignment="1">
      <alignment vertical="center"/>
    </xf>
    <xf numFmtId="14" fontId="2" fillId="0" borderId="1" xfId="0" applyNumberFormat="1" applyFont="1" applyBorder="1" applyAlignment="1">
      <alignment horizontal="left" vertical="center"/>
    </xf>
    <xf numFmtId="14" fontId="2" fillId="0" borderId="1" xfId="0" quotePrefix="1" applyNumberFormat="1" applyFont="1" applyBorder="1" applyAlignment="1">
      <alignment vertical="center"/>
    </xf>
    <xf numFmtId="0" fontId="11" fillId="0" borderId="2" xfId="0" applyFont="1" applyBorder="1" applyAlignment="1">
      <alignment vertical="center"/>
    </xf>
    <xf numFmtId="14" fontId="2" fillId="0" borderId="1" xfId="0" quotePrefix="1" applyNumberFormat="1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justify" vertical="center" wrapText="1"/>
    </xf>
    <xf numFmtId="4" fontId="1" fillId="0" borderId="1" xfId="0" applyNumberFormat="1" applyFont="1" applyBorder="1" applyAlignment="1">
      <alignment horizontal="right" vertical="center" wrapText="1"/>
    </xf>
    <xf numFmtId="0" fontId="1" fillId="0" borderId="3" xfId="0" applyFont="1" applyBorder="1" applyAlignment="1">
      <alignment horizontal="justify" vertical="center" wrapText="1"/>
    </xf>
    <xf numFmtId="0" fontId="3" fillId="0" borderId="3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justify" vertical="center" wrapText="1"/>
    </xf>
    <xf numFmtId="4" fontId="1" fillId="0" borderId="2" xfId="0" applyNumberFormat="1" applyFont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justify" vertical="center" wrapText="1"/>
    </xf>
    <xf numFmtId="0" fontId="11" fillId="0" borderId="1" xfId="0" applyFont="1" applyBorder="1" applyAlignment="1">
      <alignment horizontal="justify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/>
    </xf>
    <xf numFmtId="4" fontId="11" fillId="0" borderId="2" xfId="0" applyNumberFormat="1" applyFont="1" applyBorder="1" applyAlignment="1">
      <alignment vertical="center"/>
    </xf>
    <xf numFmtId="0" fontId="2" fillId="0" borderId="5" xfId="0" applyFont="1" applyBorder="1" applyAlignment="1">
      <alignment vertical="center"/>
    </xf>
    <xf numFmtId="49" fontId="1" fillId="0" borderId="0" xfId="0" applyNumberFormat="1" applyFont="1" applyAlignment="1">
      <alignment vertical="center"/>
    </xf>
    <xf numFmtId="49" fontId="2" fillId="0" borderId="1" xfId="0" applyNumberFormat="1" applyFont="1" applyBorder="1" applyAlignment="1">
      <alignment vertical="center"/>
    </xf>
    <xf numFmtId="49" fontId="2" fillId="0" borderId="2" xfId="0" applyNumberFormat="1" applyFont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justify" vertical="center" wrapText="1"/>
    </xf>
    <xf numFmtId="4" fontId="15" fillId="0" borderId="1" xfId="0" applyNumberFormat="1" applyFont="1" applyFill="1" applyBorder="1" applyAlignment="1">
      <alignment horizontal="right" vertical="center" wrapText="1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vertical="center"/>
    </xf>
    <xf numFmtId="0" fontId="11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  <color rgb="FF0DB34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512"/>
  <sheetViews>
    <sheetView tabSelected="1" zoomScale="85" zoomScaleNormal="85" workbookViewId="0"/>
  </sheetViews>
  <sheetFormatPr defaultColWidth="9.140625" defaultRowHeight="12.75" x14ac:dyDescent="0.25"/>
  <cols>
    <col min="1" max="1" width="7.7109375" style="9" customWidth="1"/>
    <col min="2" max="2" width="19" style="10" bestFit="1" customWidth="1"/>
    <col min="3" max="3" width="14.42578125" style="11" customWidth="1"/>
    <col min="4" max="4" width="12.85546875" style="11" customWidth="1"/>
    <col min="5" max="6" width="11.5703125" style="11" customWidth="1"/>
    <col min="7" max="7" width="8.85546875" style="11" customWidth="1"/>
    <col min="8" max="8" width="8" style="11" customWidth="1"/>
    <col min="9" max="9" width="12.5703125" style="11" customWidth="1"/>
    <col min="10" max="10" width="54.140625" style="8" customWidth="1"/>
    <col min="11" max="11" width="13.28515625" style="8" bestFit="1" customWidth="1"/>
    <col min="12" max="12" width="10.85546875" style="8" customWidth="1"/>
    <col min="13" max="13" width="9.85546875" style="8" customWidth="1"/>
    <col min="14" max="14" width="9.140625" style="9"/>
    <col min="15" max="15" width="11.5703125" style="11" customWidth="1"/>
    <col min="16" max="16" width="9.28515625" style="11" customWidth="1"/>
    <col min="17" max="17" width="10.5703125" style="8" customWidth="1"/>
    <col min="18" max="18" width="21" style="8" customWidth="1"/>
    <col min="19" max="19" width="18.42578125" style="115" customWidth="1"/>
    <col min="20" max="20" width="11.5703125" style="8" customWidth="1"/>
    <col min="21" max="21" width="14.140625" style="8" customWidth="1"/>
    <col min="22" max="22" width="16.85546875" style="16" customWidth="1"/>
    <col min="23" max="23" width="12" style="16" customWidth="1"/>
    <col min="24" max="24" width="11.85546875" style="15" customWidth="1"/>
    <col min="25" max="25" width="13.85546875" style="11" customWidth="1"/>
    <col min="26" max="26" width="11.42578125" style="11" customWidth="1"/>
    <col min="27" max="27" width="12.28515625" style="11" customWidth="1"/>
    <col min="28" max="29" width="9.140625" style="8"/>
    <col min="30" max="30" width="9.140625" style="86"/>
    <col min="31" max="16384" width="9.140625" style="8"/>
  </cols>
  <sheetData>
    <row r="1" spans="1:30" x14ac:dyDescent="0.25">
      <c r="A1" s="20" t="s">
        <v>496</v>
      </c>
    </row>
    <row r="2" spans="1:30" s="1" customFormat="1" ht="38.25" x14ac:dyDescent="0.25">
      <c r="A2" s="6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7" t="s">
        <v>63</v>
      </c>
      <c r="G2" s="2" t="s">
        <v>5</v>
      </c>
      <c r="H2" s="2" t="s">
        <v>6</v>
      </c>
      <c r="I2" s="2" t="s">
        <v>7</v>
      </c>
      <c r="J2" s="2" t="s">
        <v>8</v>
      </c>
      <c r="K2" s="2" t="s">
        <v>9</v>
      </c>
      <c r="L2" s="2" t="s">
        <v>10</v>
      </c>
      <c r="M2" s="2" t="s">
        <v>11</v>
      </c>
      <c r="N2" s="6" t="s">
        <v>12</v>
      </c>
      <c r="O2" s="2" t="s">
        <v>13</v>
      </c>
      <c r="P2" s="2" t="s">
        <v>14</v>
      </c>
      <c r="Q2" s="2" t="s">
        <v>15</v>
      </c>
      <c r="R2" s="2" t="s">
        <v>16</v>
      </c>
      <c r="S2" s="6" t="s">
        <v>776</v>
      </c>
      <c r="T2" s="2" t="s">
        <v>17</v>
      </c>
      <c r="U2" s="2" t="s">
        <v>47</v>
      </c>
      <c r="V2" s="3" t="s">
        <v>18</v>
      </c>
      <c r="W2" s="3" t="s">
        <v>19</v>
      </c>
      <c r="X2" s="3" t="s">
        <v>20</v>
      </c>
      <c r="Y2" s="2" t="s">
        <v>21</v>
      </c>
      <c r="Z2" s="2" t="s">
        <v>22</v>
      </c>
      <c r="AA2" s="2" t="s">
        <v>23</v>
      </c>
      <c r="AB2" s="1" t="s">
        <v>377</v>
      </c>
      <c r="AD2" s="87"/>
    </row>
    <row r="3" spans="1:30" x14ac:dyDescent="0.25">
      <c r="A3" s="31" t="s">
        <v>67</v>
      </c>
      <c r="B3" s="32" t="s">
        <v>26</v>
      </c>
      <c r="C3" s="33" t="s">
        <v>24</v>
      </c>
      <c r="D3" s="34" t="s">
        <v>53</v>
      </c>
      <c r="E3" s="34">
        <v>316873</v>
      </c>
      <c r="F3" s="34" t="s">
        <v>59</v>
      </c>
      <c r="G3" s="34">
        <v>10</v>
      </c>
      <c r="H3" s="34">
        <v>50</v>
      </c>
      <c r="I3" s="34" t="s">
        <v>27</v>
      </c>
      <c r="J3" s="35" t="s">
        <v>68</v>
      </c>
      <c r="K3" s="36">
        <v>29.7</v>
      </c>
      <c r="L3" s="36">
        <f>K3*G3</f>
        <v>297</v>
      </c>
      <c r="M3" s="37">
        <f>K3*H3</f>
        <v>1485</v>
      </c>
      <c r="N3" s="31" t="s">
        <v>315</v>
      </c>
      <c r="O3" s="41">
        <v>41745</v>
      </c>
      <c r="P3" s="33">
        <v>79</v>
      </c>
      <c r="Q3" s="40">
        <v>41758</v>
      </c>
      <c r="R3" s="38" t="s">
        <v>316</v>
      </c>
      <c r="S3" s="38"/>
      <c r="T3" s="38">
        <v>27.38</v>
      </c>
      <c r="U3" s="39">
        <f>T3*H3</f>
        <v>1369</v>
      </c>
      <c r="V3" s="81" t="s">
        <v>367</v>
      </c>
      <c r="W3" s="81">
        <v>50</v>
      </c>
      <c r="X3" s="84">
        <f>W3*T3</f>
        <v>1369</v>
      </c>
      <c r="Y3" s="33" t="s">
        <v>339</v>
      </c>
      <c r="Z3" s="41">
        <v>41831</v>
      </c>
      <c r="AA3" s="33">
        <v>2046</v>
      </c>
      <c r="AD3" s="8"/>
    </row>
    <row r="4" spans="1:30" ht="25.5" x14ac:dyDescent="0.25">
      <c r="A4" s="31" t="s">
        <v>69</v>
      </c>
      <c r="B4" s="32" t="s">
        <v>26</v>
      </c>
      <c r="C4" s="33" t="s">
        <v>24</v>
      </c>
      <c r="D4" s="33" t="s">
        <v>52</v>
      </c>
      <c r="E4" s="34">
        <v>320372</v>
      </c>
      <c r="F4" s="34" t="s">
        <v>59</v>
      </c>
      <c r="G4" s="34">
        <v>20</v>
      </c>
      <c r="H4" s="33">
        <v>80</v>
      </c>
      <c r="I4" s="34" t="s">
        <v>49</v>
      </c>
      <c r="J4" s="35" t="s">
        <v>322</v>
      </c>
      <c r="K4" s="36">
        <v>20.399999999999999</v>
      </c>
      <c r="L4" s="36">
        <f t="shared" ref="L4:L10" si="0">K4*G4</f>
        <v>408</v>
      </c>
      <c r="M4" s="37">
        <f t="shared" ref="M4:M10" si="1">K4*H4</f>
        <v>1632</v>
      </c>
      <c r="N4" s="31" t="s">
        <v>315</v>
      </c>
      <c r="O4" s="41">
        <v>41745</v>
      </c>
      <c r="P4" s="33">
        <v>69</v>
      </c>
      <c r="Q4" s="40">
        <v>41758</v>
      </c>
      <c r="R4" s="38" t="s">
        <v>317</v>
      </c>
      <c r="S4" s="38"/>
      <c r="T4" s="39">
        <v>20.399999999999999</v>
      </c>
      <c r="U4" s="39">
        <f t="shared" ref="U4:U18" si="2">T4*H4</f>
        <v>1632</v>
      </c>
      <c r="V4" s="81" t="s">
        <v>366</v>
      </c>
      <c r="W4" s="81">
        <v>80</v>
      </c>
      <c r="X4" s="84">
        <f t="shared" ref="X4:X18" si="3">W4*T4</f>
        <v>1632</v>
      </c>
      <c r="Y4" s="33"/>
      <c r="Z4" s="33"/>
      <c r="AA4" s="33"/>
      <c r="AD4" s="8"/>
    </row>
    <row r="5" spans="1:30" x14ac:dyDescent="0.25">
      <c r="A5" s="31" t="s">
        <v>69</v>
      </c>
      <c r="B5" s="32" t="s">
        <v>26</v>
      </c>
      <c r="C5" s="33" t="s">
        <v>24</v>
      </c>
      <c r="D5" s="33" t="s">
        <v>52</v>
      </c>
      <c r="E5" s="34">
        <v>257710</v>
      </c>
      <c r="F5" s="34" t="s">
        <v>59</v>
      </c>
      <c r="G5" s="34">
        <v>10</v>
      </c>
      <c r="H5" s="34">
        <v>30</v>
      </c>
      <c r="I5" s="34" t="s">
        <v>49</v>
      </c>
      <c r="J5" s="35" t="s">
        <v>323</v>
      </c>
      <c r="K5" s="36">
        <v>12.87</v>
      </c>
      <c r="L5" s="36">
        <f t="shared" si="0"/>
        <v>128.69999999999999</v>
      </c>
      <c r="M5" s="37">
        <f t="shared" si="1"/>
        <v>386.09999999999997</v>
      </c>
      <c r="N5" s="31" t="s">
        <v>315</v>
      </c>
      <c r="O5" s="41">
        <v>41745</v>
      </c>
      <c r="P5" s="33">
        <v>70</v>
      </c>
      <c r="Q5" s="40">
        <v>41758</v>
      </c>
      <c r="R5" s="79" t="s">
        <v>318</v>
      </c>
      <c r="S5" s="79"/>
      <c r="T5" s="39"/>
      <c r="U5" s="39">
        <f t="shared" si="2"/>
        <v>0</v>
      </c>
      <c r="V5" s="81"/>
      <c r="W5" s="81"/>
      <c r="X5" s="83">
        <f t="shared" si="3"/>
        <v>0</v>
      </c>
      <c r="Y5" s="38"/>
      <c r="Z5" s="38"/>
      <c r="AA5" s="38"/>
      <c r="AD5" s="8"/>
    </row>
    <row r="6" spans="1:30" ht="25.5" x14ac:dyDescent="0.25">
      <c r="A6" s="31" t="s">
        <v>69</v>
      </c>
      <c r="B6" s="32" t="s">
        <v>26</v>
      </c>
      <c r="C6" s="33" t="s">
        <v>24</v>
      </c>
      <c r="D6" s="33" t="s">
        <v>52</v>
      </c>
      <c r="E6" s="34">
        <v>150575</v>
      </c>
      <c r="F6" s="34" t="s">
        <v>59</v>
      </c>
      <c r="G6" s="34">
        <v>10</v>
      </c>
      <c r="H6" s="34">
        <v>30</v>
      </c>
      <c r="I6" s="34" t="s">
        <v>49</v>
      </c>
      <c r="J6" s="35" t="s">
        <v>324</v>
      </c>
      <c r="K6" s="36">
        <v>52.24</v>
      </c>
      <c r="L6" s="36">
        <f t="shared" si="0"/>
        <v>522.4</v>
      </c>
      <c r="M6" s="37">
        <f t="shared" si="1"/>
        <v>1567.2</v>
      </c>
      <c r="N6" s="78" t="s">
        <v>315</v>
      </c>
      <c r="O6" s="41">
        <v>41745</v>
      </c>
      <c r="P6" s="33">
        <v>71</v>
      </c>
      <c r="Q6" s="40">
        <v>41758</v>
      </c>
      <c r="R6" s="38" t="s">
        <v>317</v>
      </c>
      <c r="S6" s="38"/>
      <c r="T6" s="39">
        <v>52.24</v>
      </c>
      <c r="U6" s="39">
        <f t="shared" si="2"/>
        <v>1567.2</v>
      </c>
      <c r="V6" s="81" t="s">
        <v>366</v>
      </c>
      <c r="W6" s="81">
        <v>30</v>
      </c>
      <c r="X6" s="84">
        <f t="shared" si="3"/>
        <v>1567.2</v>
      </c>
      <c r="Y6" s="38"/>
      <c r="Z6" s="38"/>
      <c r="AA6" s="38"/>
      <c r="AD6" s="8"/>
    </row>
    <row r="7" spans="1:30" ht="25.5" x14ac:dyDescent="0.25">
      <c r="A7" s="31" t="s">
        <v>69</v>
      </c>
      <c r="B7" s="32" t="s">
        <v>26</v>
      </c>
      <c r="C7" s="33" t="s">
        <v>24</v>
      </c>
      <c r="D7" s="33" t="s">
        <v>52</v>
      </c>
      <c r="E7" s="34">
        <v>324711</v>
      </c>
      <c r="F7" s="34" t="s">
        <v>59</v>
      </c>
      <c r="G7" s="34">
        <v>5</v>
      </c>
      <c r="H7" s="34">
        <v>15</v>
      </c>
      <c r="I7" s="34" t="s">
        <v>49</v>
      </c>
      <c r="J7" s="35" t="s">
        <v>325</v>
      </c>
      <c r="K7" s="36">
        <v>16.09</v>
      </c>
      <c r="L7" s="36">
        <f t="shared" si="0"/>
        <v>80.45</v>
      </c>
      <c r="M7" s="37">
        <f t="shared" si="1"/>
        <v>241.35</v>
      </c>
      <c r="N7" s="78" t="s">
        <v>315</v>
      </c>
      <c r="O7" s="41">
        <v>41745</v>
      </c>
      <c r="P7" s="33">
        <v>72</v>
      </c>
      <c r="Q7" s="40">
        <v>41758</v>
      </c>
      <c r="R7" s="38" t="s">
        <v>319</v>
      </c>
      <c r="S7" s="38"/>
      <c r="T7" s="39">
        <v>14.92</v>
      </c>
      <c r="U7" s="39">
        <f t="shared" si="2"/>
        <v>223.8</v>
      </c>
      <c r="V7" s="81" t="s">
        <v>364</v>
      </c>
      <c r="W7" s="81">
        <v>15</v>
      </c>
      <c r="X7" s="84">
        <f t="shared" si="3"/>
        <v>223.8</v>
      </c>
      <c r="Y7" s="33" t="s">
        <v>339</v>
      </c>
      <c r="Z7" s="41">
        <v>41905</v>
      </c>
      <c r="AA7" s="33">
        <v>6436</v>
      </c>
      <c r="AD7" s="8"/>
    </row>
    <row r="8" spans="1:30" ht="25.5" x14ac:dyDescent="0.25">
      <c r="A8" s="31" t="s">
        <v>69</v>
      </c>
      <c r="B8" s="32" t="s">
        <v>26</v>
      </c>
      <c r="C8" s="33" t="s">
        <v>24</v>
      </c>
      <c r="D8" s="33" t="s">
        <v>52</v>
      </c>
      <c r="E8" s="34">
        <v>240028</v>
      </c>
      <c r="F8" s="34" t="s">
        <v>59</v>
      </c>
      <c r="G8" s="34">
        <v>5</v>
      </c>
      <c r="H8" s="34">
        <v>15</v>
      </c>
      <c r="I8" s="34" t="s">
        <v>70</v>
      </c>
      <c r="J8" s="35" t="s">
        <v>326</v>
      </c>
      <c r="K8" s="36">
        <v>8.92</v>
      </c>
      <c r="L8" s="36">
        <f t="shared" si="0"/>
        <v>44.6</v>
      </c>
      <c r="M8" s="37">
        <f t="shared" si="1"/>
        <v>133.80000000000001</v>
      </c>
      <c r="N8" s="78" t="s">
        <v>315</v>
      </c>
      <c r="O8" s="41">
        <v>41745</v>
      </c>
      <c r="P8" s="33">
        <v>73</v>
      </c>
      <c r="Q8" s="40">
        <v>41758</v>
      </c>
      <c r="R8" s="38" t="s">
        <v>317</v>
      </c>
      <c r="S8" s="38"/>
      <c r="T8" s="39">
        <v>8.44</v>
      </c>
      <c r="U8" s="39">
        <f t="shared" si="2"/>
        <v>126.6</v>
      </c>
      <c r="V8" s="81" t="s">
        <v>366</v>
      </c>
      <c r="W8" s="81">
        <v>15</v>
      </c>
      <c r="X8" s="84">
        <f t="shared" si="3"/>
        <v>126.6</v>
      </c>
      <c r="Y8" s="38"/>
      <c r="Z8" s="38"/>
      <c r="AA8" s="38"/>
      <c r="AD8" s="8"/>
    </row>
    <row r="9" spans="1:30" ht="25.5" x14ac:dyDescent="0.25">
      <c r="A9" s="31" t="s">
        <v>69</v>
      </c>
      <c r="B9" s="32" t="s">
        <v>26</v>
      </c>
      <c r="C9" s="33" t="s">
        <v>24</v>
      </c>
      <c r="D9" s="33" t="s">
        <v>52</v>
      </c>
      <c r="E9" s="34">
        <v>150575</v>
      </c>
      <c r="F9" s="34" t="s">
        <v>59</v>
      </c>
      <c r="G9" s="34">
        <v>5</v>
      </c>
      <c r="H9" s="34">
        <v>15</v>
      </c>
      <c r="I9" s="34" t="s">
        <v>70</v>
      </c>
      <c r="J9" s="35" t="s">
        <v>327</v>
      </c>
      <c r="K9" s="36">
        <v>9.7200000000000006</v>
      </c>
      <c r="L9" s="36">
        <f t="shared" si="0"/>
        <v>48.6</v>
      </c>
      <c r="M9" s="37">
        <f t="shared" si="1"/>
        <v>145.80000000000001</v>
      </c>
      <c r="N9" s="78" t="s">
        <v>315</v>
      </c>
      <c r="O9" s="41">
        <v>41745</v>
      </c>
      <c r="P9" s="33">
        <v>74</v>
      </c>
      <c r="Q9" s="40">
        <v>41758</v>
      </c>
      <c r="R9" s="38" t="s">
        <v>319</v>
      </c>
      <c r="S9" s="38"/>
      <c r="T9" s="39">
        <v>9.7200000000000006</v>
      </c>
      <c r="U9" s="39">
        <f t="shared" si="2"/>
        <v>145.80000000000001</v>
      </c>
      <c r="V9" s="81" t="s">
        <v>364</v>
      </c>
      <c r="W9" s="81">
        <v>15</v>
      </c>
      <c r="X9" s="84">
        <f t="shared" si="3"/>
        <v>145.80000000000001</v>
      </c>
      <c r="Y9" s="33" t="s">
        <v>339</v>
      </c>
      <c r="Z9" s="41">
        <v>41905</v>
      </c>
      <c r="AA9" s="33">
        <v>6436</v>
      </c>
      <c r="AD9" s="8"/>
    </row>
    <row r="10" spans="1:30" x14ac:dyDescent="0.25">
      <c r="A10" s="31" t="s">
        <v>69</v>
      </c>
      <c r="B10" s="32" t="s">
        <v>26</v>
      </c>
      <c r="C10" s="33" t="s">
        <v>24</v>
      </c>
      <c r="D10" s="33" t="s">
        <v>52</v>
      </c>
      <c r="E10" s="34">
        <v>38920</v>
      </c>
      <c r="F10" s="34" t="s">
        <v>59</v>
      </c>
      <c r="G10" s="34">
        <v>200</v>
      </c>
      <c r="H10" s="42">
        <v>1000</v>
      </c>
      <c r="I10" s="34" t="s">
        <v>71</v>
      </c>
      <c r="J10" s="35" t="s">
        <v>72</v>
      </c>
      <c r="K10" s="36">
        <v>0.6</v>
      </c>
      <c r="L10" s="36">
        <f t="shared" si="0"/>
        <v>120</v>
      </c>
      <c r="M10" s="37">
        <f t="shared" si="1"/>
        <v>600</v>
      </c>
      <c r="N10" s="78" t="s">
        <v>315</v>
      </c>
      <c r="O10" s="41">
        <v>41745</v>
      </c>
      <c r="P10" s="33">
        <v>75</v>
      </c>
      <c r="Q10" s="40">
        <v>41758</v>
      </c>
      <c r="R10" s="38" t="s">
        <v>319</v>
      </c>
      <c r="S10" s="38"/>
      <c r="T10" s="39">
        <v>0.47</v>
      </c>
      <c r="U10" s="39">
        <f t="shared" si="2"/>
        <v>470</v>
      </c>
      <c r="V10" s="81" t="s">
        <v>364</v>
      </c>
      <c r="W10" s="81">
        <v>1000</v>
      </c>
      <c r="X10" s="84">
        <f t="shared" si="3"/>
        <v>470</v>
      </c>
      <c r="Y10" s="33" t="s">
        <v>339</v>
      </c>
      <c r="Z10" s="41">
        <v>41905</v>
      </c>
      <c r="AA10" s="33">
        <v>6436</v>
      </c>
      <c r="AD10" s="8"/>
    </row>
    <row r="11" spans="1:30" x14ac:dyDescent="0.25">
      <c r="A11" s="31" t="s">
        <v>73</v>
      </c>
      <c r="B11" s="32" t="s">
        <v>74</v>
      </c>
      <c r="C11" s="33" t="s">
        <v>24</v>
      </c>
      <c r="D11" s="33" t="s">
        <v>53</v>
      </c>
      <c r="E11" s="34">
        <v>242845</v>
      </c>
      <c r="F11" s="34" t="s">
        <v>62</v>
      </c>
      <c r="G11" s="34">
        <v>15</v>
      </c>
      <c r="H11" s="34">
        <v>25</v>
      </c>
      <c r="I11" s="34" t="s">
        <v>46</v>
      </c>
      <c r="J11" s="35" t="s">
        <v>75</v>
      </c>
      <c r="K11" s="36">
        <v>29</v>
      </c>
      <c r="L11" s="36">
        <f t="shared" ref="L11:L13" si="4">K11*G11</f>
        <v>435</v>
      </c>
      <c r="M11" s="37">
        <f t="shared" ref="M11:M13" si="5">K11*H11</f>
        <v>725</v>
      </c>
      <c r="N11" s="78" t="s">
        <v>315</v>
      </c>
      <c r="O11" s="41">
        <v>41745</v>
      </c>
      <c r="P11" s="33">
        <v>76</v>
      </c>
      <c r="Q11" s="40">
        <v>41758</v>
      </c>
      <c r="R11" s="38" t="s">
        <v>320</v>
      </c>
      <c r="S11" s="38"/>
      <c r="T11" s="39">
        <v>19.8</v>
      </c>
      <c r="U11" s="39">
        <f t="shared" si="2"/>
        <v>495</v>
      </c>
      <c r="V11" s="81" t="s">
        <v>362</v>
      </c>
      <c r="W11" s="81">
        <v>15</v>
      </c>
      <c r="X11" s="84">
        <f t="shared" si="3"/>
        <v>297</v>
      </c>
      <c r="Y11" s="38"/>
      <c r="Z11" s="38"/>
      <c r="AA11" s="38"/>
      <c r="AD11" s="8"/>
    </row>
    <row r="12" spans="1:30" x14ac:dyDescent="0.25">
      <c r="A12" s="31" t="s">
        <v>73</v>
      </c>
      <c r="B12" s="32" t="s">
        <v>74</v>
      </c>
      <c r="C12" s="33" t="s">
        <v>24</v>
      </c>
      <c r="D12" s="33" t="s">
        <v>53</v>
      </c>
      <c r="E12" s="34">
        <v>255949</v>
      </c>
      <c r="F12" s="34" t="s">
        <v>62</v>
      </c>
      <c r="G12" s="34">
        <v>25</v>
      </c>
      <c r="H12" s="34">
        <v>40</v>
      </c>
      <c r="I12" s="34" t="s">
        <v>46</v>
      </c>
      <c r="J12" s="35" t="s">
        <v>76</v>
      </c>
      <c r="K12" s="36">
        <v>40.67</v>
      </c>
      <c r="L12" s="36">
        <f t="shared" si="4"/>
        <v>1016.75</v>
      </c>
      <c r="M12" s="37">
        <f t="shared" si="5"/>
        <v>1626.8000000000002</v>
      </c>
      <c r="N12" s="78" t="s">
        <v>315</v>
      </c>
      <c r="O12" s="41">
        <v>41745</v>
      </c>
      <c r="P12" s="33">
        <v>77</v>
      </c>
      <c r="Q12" s="40">
        <v>41758</v>
      </c>
      <c r="R12" s="38" t="s">
        <v>319</v>
      </c>
      <c r="S12" s="38"/>
      <c r="T12" s="39">
        <v>34.14</v>
      </c>
      <c r="U12" s="39">
        <f t="shared" si="2"/>
        <v>1365.6</v>
      </c>
      <c r="V12" s="81" t="s">
        <v>363</v>
      </c>
      <c r="W12" s="81">
        <v>30</v>
      </c>
      <c r="X12" s="84">
        <f t="shared" si="3"/>
        <v>1024.2</v>
      </c>
      <c r="Y12" s="33" t="s">
        <v>339</v>
      </c>
      <c r="Z12" s="41">
        <v>41877</v>
      </c>
      <c r="AA12" s="33">
        <v>6222</v>
      </c>
      <c r="AD12" s="8"/>
    </row>
    <row r="13" spans="1:30" x14ac:dyDescent="0.25">
      <c r="A13" s="31" t="s">
        <v>73</v>
      </c>
      <c r="B13" s="32" t="s">
        <v>74</v>
      </c>
      <c r="C13" s="33" t="s">
        <v>24</v>
      </c>
      <c r="D13" s="33" t="s">
        <v>53</v>
      </c>
      <c r="E13" s="34">
        <v>242846</v>
      </c>
      <c r="F13" s="34" t="s">
        <v>62</v>
      </c>
      <c r="G13" s="34">
        <v>15</v>
      </c>
      <c r="H13" s="34">
        <v>25</v>
      </c>
      <c r="I13" s="34" t="s">
        <v>77</v>
      </c>
      <c r="J13" s="35" t="s">
        <v>78</v>
      </c>
      <c r="K13" s="36">
        <v>63.33</v>
      </c>
      <c r="L13" s="36">
        <f t="shared" si="4"/>
        <v>949.94999999999993</v>
      </c>
      <c r="M13" s="37">
        <f t="shared" si="5"/>
        <v>1583.25</v>
      </c>
      <c r="N13" s="78" t="s">
        <v>315</v>
      </c>
      <c r="O13" s="41">
        <v>41745</v>
      </c>
      <c r="P13" s="33">
        <v>78</v>
      </c>
      <c r="Q13" s="40">
        <v>41758</v>
      </c>
      <c r="R13" s="38" t="s">
        <v>320</v>
      </c>
      <c r="S13" s="38"/>
      <c r="T13" s="39">
        <v>59.97</v>
      </c>
      <c r="U13" s="39">
        <f t="shared" si="2"/>
        <v>1499.25</v>
      </c>
      <c r="V13" s="81" t="s">
        <v>362</v>
      </c>
      <c r="W13" s="81">
        <v>15</v>
      </c>
      <c r="X13" s="84">
        <f t="shared" si="3"/>
        <v>899.55</v>
      </c>
      <c r="Y13" s="38"/>
      <c r="Z13" s="38"/>
      <c r="AA13" s="38"/>
      <c r="AD13" s="8"/>
    </row>
    <row r="14" spans="1:30" ht="25.5" x14ac:dyDescent="0.25">
      <c r="A14" s="31" t="s">
        <v>79</v>
      </c>
      <c r="B14" s="32" t="s">
        <v>26</v>
      </c>
      <c r="C14" s="33" t="s">
        <v>24</v>
      </c>
      <c r="D14" s="33" t="s">
        <v>52</v>
      </c>
      <c r="E14" s="34">
        <v>150723</v>
      </c>
      <c r="F14" s="34" t="s">
        <v>59</v>
      </c>
      <c r="G14" s="34">
        <v>1</v>
      </c>
      <c r="H14" s="34">
        <v>5</v>
      </c>
      <c r="I14" s="34" t="s">
        <v>25</v>
      </c>
      <c r="J14" s="35" t="s">
        <v>328</v>
      </c>
      <c r="K14" s="36">
        <v>316.67</v>
      </c>
      <c r="L14" s="36">
        <f t="shared" ref="L14:L18" si="6">K14*G14</f>
        <v>316.67</v>
      </c>
      <c r="M14" s="37">
        <f t="shared" ref="M14:M18" si="7">K14*H14</f>
        <v>1583.3500000000001</v>
      </c>
      <c r="N14" s="78" t="s">
        <v>315</v>
      </c>
      <c r="O14" s="41">
        <v>41745</v>
      </c>
      <c r="P14" s="33">
        <v>102</v>
      </c>
      <c r="Q14" s="40">
        <v>41758</v>
      </c>
      <c r="R14" s="38" t="s">
        <v>321</v>
      </c>
      <c r="S14" s="38"/>
      <c r="T14" s="39">
        <v>316.67</v>
      </c>
      <c r="U14" s="39">
        <f t="shared" si="2"/>
        <v>1583.3500000000001</v>
      </c>
      <c r="V14" s="81" t="s">
        <v>365</v>
      </c>
      <c r="W14" s="81">
        <v>5</v>
      </c>
      <c r="X14" s="84">
        <f t="shared" si="3"/>
        <v>1583.3500000000001</v>
      </c>
      <c r="Y14" s="33" t="s">
        <v>339</v>
      </c>
      <c r="Z14" s="41">
        <v>41827</v>
      </c>
      <c r="AA14" s="33">
        <v>2034</v>
      </c>
      <c r="AD14" s="8"/>
    </row>
    <row r="15" spans="1:30" x14ac:dyDescent="0.25">
      <c r="A15" s="31" t="s">
        <v>79</v>
      </c>
      <c r="B15" s="32" t="s">
        <v>26</v>
      </c>
      <c r="C15" s="33" t="s">
        <v>24</v>
      </c>
      <c r="D15" s="33" t="s">
        <v>52</v>
      </c>
      <c r="E15" s="34">
        <v>150723</v>
      </c>
      <c r="F15" s="34" t="s">
        <v>59</v>
      </c>
      <c r="G15" s="34">
        <v>2</v>
      </c>
      <c r="H15" s="34">
        <v>10</v>
      </c>
      <c r="I15" s="34" t="s">
        <v>28</v>
      </c>
      <c r="J15" s="35" t="s">
        <v>329</v>
      </c>
      <c r="K15" s="36">
        <v>7.5</v>
      </c>
      <c r="L15" s="36">
        <f t="shared" si="6"/>
        <v>15</v>
      </c>
      <c r="M15" s="37">
        <f t="shared" si="7"/>
        <v>75</v>
      </c>
      <c r="N15" s="78" t="s">
        <v>315</v>
      </c>
      <c r="O15" s="41">
        <v>41745</v>
      </c>
      <c r="P15" s="33">
        <v>103</v>
      </c>
      <c r="Q15" s="40">
        <v>41758</v>
      </c>
      <c r="R15" s="38" t="s">
        <v>319</v>
      </c>
      <c r="S15" s="38"/>
      <c r="T15" s="39">
        <v>7.5</v>
      </c>
      <c r="U15" s="39">
        <f t="shared" si="2"/>
        <v>75</v>
      </c>
      <c r="V15" s="81" t="s">
        <v>364</v>
      </c>
      <c r="W15" s="81">
        <v>10</v>
      </c>
      <c r="X15" s="84">
        <f t="shared" si="3"/>
        <v>75</v>
      </c>
      <c r="Y15" s="33" t="s">
        <v>339</v>
      </c>
      <c r="Z15" s="41">
        <v>41905</v>
      </c>
      <c r="AA15" s="33">
        <v>6436</v>
      </c>
      <c r="AD15" s="8"/>
    </row>
    <row r="16" spans="1:30" x14ac:dyDescent="0.25">
      <c r="A16" s="31" t="s">
        <v>79</v>
      </c>
      <c r="B16" s="32" t="s">
        <v>26</v>
      </c>
      <c r="C16" s="33" t="s">
        <v>24</v>
      </c>
      <c r="D16" s="33" t="s">
        <v>52</v>
      </c>
      <c r="E16" s="34">
        <v>150723</v>
      </c>
      <c r="F16" s="34" t="s">
        <v>59</v>
      </c>
      <c r="G16" s="34">
        <v>2</v>
      </c>
      <c r="H16" s="34">
        <v>10</v>
      </c>
      <c r="I16" s="34" t="s">
        <v>28</v>
      </c>
      <c r="J16" s="35" t="s">
        <v>80</v>
      </c>
      <c r="K16" s="36">
        <v>7.99</v>
      </c>
      <c r="L16" s="36">
        <f t="shared" si="6"/>
        <v>15.98</v>
      </c>
      <c r="M16" s="37">
        <f t="shared" si="7"/>
        <v>79.900000000000006</v>
      </c>
      <c r="N16" s="78" t="s">
        <v>315</v>
      </c>
      <c r="O16" s="41">
        <v>41745</v>
      </c>
      <c r="P16" s="33">
        <v>104</v>
      </c>
      <c r="Q16" s="40">
        <v>41758</v>
      </c>
      <c r="R16" s="79" t="s">
        <v>318</v>
      </c>
      <c r="S16" s="79"/>
      <c r="T16" s="39"/>
      <c r="U16" s="39">
        <f t="shared" si="2"/>
        <v>0</v>
      </c>
      <c r="V16" s="81"/>
      <c r="W16" s="81"/>
      <c r="X16" s="83">
        <f t="shared" si="3"/>
        <v>0</v>
      </c>
      <c r="Y16" s="38"/>
      <c r="Z16" s="38"/>
      <c r="AA16" s="38"/>
      <c r="AD16" s="8"/>
    </row>
    <row r="17" spans="1:30" x14ac:dyDescent="0.25">
      <c r="A17" s="31" t="s">
        <v>79</v>
      </c>
      <c r="B17" s="32" t="s">
        <v>26</v>
      </c>
      <c r="C17" s="33" t="s">
        <v>24</v>
      </c>
      <c r="D17" s="33" t="s">
        <v>52</v>
      </c>
      <c r="E17" s="34">
        <v>10855</v>
      </c>
      <c r="F17" s="34" t="s">
        <v>59</v>
      </c>
      <c r="G17" s="34">
        <v>40</v>
      </c>
      <c r="H17" s="34">
        <v>70</v>
      </c>
      <c r="I17" s="34" t="s">
        <v>27</v>
      </c>
      <c r="J17" s="35" t="s">
        <v>81</v>
      </c>
      <c r="K17" s="36">
        <v>20.170000000000002</v>
      </c>
      <c r="L17" s="36">
        <f t="shared" si="6"/>
        <v>806.80000000000007</v>
      </c>
      <c r="M17" s="37">
        <f t="shared" si="7"/>
        <v>1411.9</v>
      </c>
      <c r="N17" s="78" t="s">
        <v>315</v>
      </c>
      <c r="O17" s="41">
        <v>41745</v>
      </c>
      <c r="P17" s="33">
        <v>105</v>
      </c>
      <c r="Q17" s="40">
        <v>41758</v>
      </c>
      <c r="R17" s="79" t="s">
        <v>318</v>
      </c>
      <c r="S17" s="79"/>
      <c r="T17" s="39"/>
      <c r="U17" s="39">
        <f t="shared" si="2"/>
        <v>0</v>
      </c>
      <c r="V17" s="81"/>
      <c r="W17" s="81"/>
      <c r="X17" s="83">
        <f t="shared" si="3"/>
        <v>0</v>
      </c>
      <c r="Y17" s="38"/>
      <c r="Z17" s="38"/>
      <c r="AA17" s="38"/>
      <c r="AD17" s="8"/>
    </row>
    <row r="18" spans="1:30" x14ac:dyDescent="0.25">
      <c r="A18" s="31" t="s">
        <v>79</v>
      </c>
      <c r="B18" s="32" t="s">
        <v>26</v>
      </c>
      <c r="C18" s="33" t="s">
        <v>24</v>
      </c>
      <c r="D18" s="33" t="s">
        <v>52</v>
      </c>
      <c r="E18" s="34">
        <v>51535</v>
      </c>
      <c r="F18" s="34" t="s">
        <v>59</v>
      </c>
      <c r="G18" s="34">
        <v>150</v>
      </c>
      <c r="H18" s="34">
        <v>300</v>
      </c>
      <c r="I18" s="34" t="s">
        <v>27</v>
      </c>
      <c r="J18" s="35" t="s">
        <v>82</v>
      </c>
      <c r="K18" s="36">
        <v>3.33</v>
      </c>
      <c r="L18" s="36">
        <f t="shared" si="6"/>
        <v>499.5</v>
      </c>
      <c r="M18" s="37">
        <f t="shared" si="7"/>
        <v>999</v>
      </c>
      <c r="N18" s="78" t="s">
        <v>315</v>
      </c>
      <c r="O18" s="41">
        <v>41745</v>
      </c>
      <c r="P18" s="33">
        <v>106</v>
      </c>
      <c r="Q18" s="40">
        <v>41758</v>
      </c>
      <c r="R18" s="79" t="s">
        <v>318</v>
      </c>
      <c r="S18" s="79"/>
      <c r="T18" s="39"/>
      <c r="U18" s="39">
        <f t="shared" si="2"/>
        <v>0</v>
      </c>
      <c r="V18" s="81"/>
      <c r="W18" s="81"/>
      <c r="X18" s="83">
        <f t="shared" si="3"/>
        <v>0</v>
      </c>
      <c r="Y18" s="38"/>
      <c r="Z18" s="38"/>
      <c r="AA18" s="38"/>
      <c r="AD18" s="8"/>
    </row>
    <row r="19" spans="1:30" x14ac:dyDescent="0.25">
      <c r="A19" s="31" t="s">
        <v>83</v>
      </c>
      <c r="B19" s="32" t="s">
        <v>41</v>
      </c>
      <c r="C19" s="33" t="s">
        <v>24</v>
      </c>
      <c r="D19" s="33" t="s">
        <v>54</v>
      </c>
      <c r="E19" s="34">
        <v>357314</v>
      </c>
      <c r="F19" s="34" t="s">
        <v>62</v>
      </c>
      <c r="G19" s="34">
        <v>5</v>
      </c>
      <c r="H19" s="34">
        <v>10</v>
      </c>
      <c r="I19" s="34" t="s">
        <v>84</v>
      </c>
      <c r="J19" s="35" t="s">
        <v>39</v>
      </c>
      <c r="K19" s="36">
        <v>12.22</v>
      </c>
      <c r="L19" s="36">
        <f t="shared" ref="L19:L32" si="8">K19*G19</f>
        <v>61.1</v>
      </c>
      <c r="M19" s="37">
        <f t="shared" ref="M19:M32" si="9">K19*H19</f>
        <v>122.2</v>
      </c>
      <c r="N19" s="78" t="s">
        <v>331</v>
      </c>
      <c r="O19" s="41">
        <v>41788</v>
      </c>
      <c r="P19" s="33">
        <v>27</v>
      </c>
      <c r="Q19" s="40">
        <v>41799</v>
      </c>
      <c r="R19" s="79" t="s">
        <v>345</v>
      </c>
      <c r="S19" s="79"/>
      <c r="T19" s="39"/>
      <c r="U19" s="39">
        <f>T19*H19</f>
        <v>0</v>
      </c>
      <c r="V19" s="33"/>
      <c r="W19" s="82"/>
      <c r="X19" s="83">
        <f t="shared" ref="X19:X48" si="10">W19*T19</f>
        <v>0</v>
      </c>
      <c r="Y19" s="38"/>
      <c r="Z19" s="38"/>
      <c r="AA19" s="38"/>
      <c r="AB19" s="8">
        <v>0</v>
      </c>
      <c r="AC19" s="19">
        <f>AB19*T19</f>
        <v>0</v>
      </c>
      <c r="AD19" s="88"/>
    </row>
    <row r="20" spans="1:30" x14ac:dyDescent="0.25">
      <c r="A20" s="31" t="s">
        <v>83</v>
      </c>
      <c r="B20" s="32" t="s">
        <v>41</v>
      </c>
      <c r="C20" s="33" t="s">
        <v>24</v>
      </c>
      <c r="D20" s="33" t="s">
        <v>54</v>
      </c>
      <c r="E20" s="34">
        <v>345787</v>
      </c>
      <c r="F20" s="34" t="s">
        <v>62</v>
      </c>
      <c r="G20" s="34">
        <v>1</v>
      </c>
      <c r="H20" s="34">
        <v>2</v>
      </c>
      <c r="I20" s="34" t="s">
        <v>85</v>
      </c>
      <c r="J20" s="35" t="s">
        <v>86</v>
      </c>
      <c r="K20" s="36">
        <v>58.28</v>
      </c>
      <c r="L20" s="36">
        <f t="shared" si="8"/>
        <v>58.28</v>
      </c>
      <c r="M20" s="37">
        <f t="shared" si="9"/>
        <v>116.56</v>
      </c>
      <c r="N20" s="78" t="s">
        <v>331</v>
      </c>
      <c r="O20" s="41">
        <v>41788</v>
      </c>
      <c r="P20" s="33">
        <v>28</v>
      </c>
      <c r="Q20" s="40">
        <v>41799</v>
      </c>
      <c r="R20" s="38" t="s">
        <v>346</v>
      </c>
      <c r="S20" s="38"/>
      <c r="T20" s="39">
        <v>49.9</v>
      </c>
      <c r="U20" s="39">
        <f>T20*H20</f>
        <v>99.8</v>
      </c>
      <c r="V20" s="81" t="s">
        <v>382</v>
      </c>
      <c r="W20" s="81">
        <v>1</v>
      </c>
      <c r="X20" s="84">
        <f t="shared" si="10"/>
        <v>49.9</v>
      </c>
      <c r="Y20" s="33" t="s">
        <v>339</v>
      </c>
      <c r="Z20" s="41">
        <v>41877</v>
      </c>
      <c r="AA20" s="33">
        <v>29</v>
      </c>
      <c r="AB20" s="8">
        <f t="shared" ref="AB20:AB26" si="11">H20-W20</f>
        <v>1</v>
      </c>
      <c r="AC20" s="19">
        <f>AB20*T20</f>
        <v>49.9</v>
      </c>
      <c r="AD20" s="88"/>
    </row>
    <row r="21" spans="1:30" x14ac:dyDescent="0.25">
      <c r="A21" s="31" t="s">
        <v>83</v>
      </c>
      <c r="B21" s="32" t="s">
        <v>41</v>
      </c>
      <c r="C21" s="33" t="s">
        <v>24</v>
      </c>
      <c r="D21" s="33" t="s">
        <v>54</v>
      </c>
      <c r="E21" s="34">
        <v>380787</v>
      </c>
      <c r="F21" s="34" t="s">
        <v>62</v>
      </c>
      <c r="G21" s="34">
        <v>4</v>
      </c>
      <c r="H21" s="34">
        <v>6</v>
      </c>
      <c r="I21" s="34" t="s">
        <v>64</v>
      </c>
      <c r="J21" s="35" t="s">
        <v>87</v>
      </c>
      <c r="K21" s="36">
        <v>22.94</v>
      </c>
      <c r="L21" s="36">
        <f t="shared" si="8"/>
        <v>91.76</v>
      </c>
      <c r="M21" s="37">
        <f t="shared" si="9"/>
        <v>137.64000000000001</v>
      </c>
      <c r="N21" s="78" t="s">
        <v>331</v>
      </c>
      <c r="O21" s="41">
        <v>41788</v>
      </c>
      <c r="P21" s="33">
        <v>29</v>
      </c>
      <c r="Q21" s="40">
        <v>41799</v>
      </c>
      <c r="R21" s="38" t="s">
        <v>346</v>
      </c>
      <c r="S21" s="38"/>
      <c r="T21" s="39">
        <v>14.9</v>
      </c>
      <c r="U21" s="39">
        <f t="shared" ref="U21:U83" si="12">T21*H21</f>
        <v>89.4</v>
      </c>
      <c r="V21" s="81" t="s">
        <v>382</v>
      </c>
      <c r="W21" s="81">
        <v>4</v>
      </c>
      <c r="X21" s="84">
        <f t="shared" si="10"/>
        <v>59.6</v>
      </c>
      <c r="Y21" s="33" t="s">
        <v>339</v>
      </c>
      <c r="Z21" s="41">
        <v>41877</v>
      </c>
      <c r="AA21" s="33">
        <v>29</v>
      </c>
      <c r="AB21" s="8">
        <f t="shared" si="11"/>
        <v>2</v>
      </c>
      <c r="AC21" s="19">
        <f t="shared" ref="AC21:AC83" si="13">AB21*T21</f>
        <v>29.8</v>
      </c>
      <c r="AD21" s="88"/>
    </row>
    <row r="22" spans="1:30" x14ac:dyDescent="0.25">
      <c r="A22" s="31" t="s">
        <v>83</v>
      </c>
      <c r="B22" s="32" t="s">
        <v>41</v>
      </c>
      <c r="C22" s="33" t="s">
        <v>24</v>
      </c>
      <c r="D22" s="33" t="s">
        <v>54</v>
      </c>
      <c r="E22" s="34">
        <v>345875</v>
      </c>
      <c r="F22" s="34" t="s">
        <v>62</v>
      </c>
      <c r="G22" s="34">
        <v>1</v>
      </c>
      <c r="H22" s="34">
        <v>2</v>
      </c>
      <c r="I22" s="34" t="s">
        <v>85</v>
      </c>
      <c r="J22" s="35" t="s">
        <v>38</v>
      </c>
      <c r="K22" s="36">
        <v>53.03</v>
      </c>
      <c r="L22" s="36">
        <f t="shared" si="8"/>
        <v>53.03</v>
      </c>
      <c r="M22" s="37">
        <f t="shared" si="9"/>
        <v>106.06</v>
      </c>
      <c r="N22" s="78" t="s">
        <v>331</v>
      </c>
      <c r="O22" s="41">
        <v>41788</v>
      </c>
      <c r="P22" s="33">
        <v>30</v>
      </c>
      <c r="Q22" s="40">
        <v>41799</v>
      </c>
      <c r="R22" s="38" t="s">
        <v>346</v>
      </c>
      <c r="S22" s="38"/>
      <c r="T22" s="39">
        <v>31</v>
      </c>
      <c r="U22" s="39">
        <f t="shared" si="12"/>
        <v>62</v>
      </c>
      <c r="V22" s="81" t="s">
        <v>382</v>
      </c>
      <c r="W22" s="81">
        <v>1</v>
      </c>
      <c r="X22" s="84">
        <f t="shared" si="10"/>
        <v>31</v>
      </c>
      <c r="Y22" s="33" t="s">
        <v>339</v>
      </c>
      <c r="Z22" s="41">
        <v>41877</v>
      </c>
      <c r="AA22" s="33">
        <v>29</v>
      </c>
      <c r="AB22" s="8">
        <f t="shared" si="11"/>
        <v>1</v>
      </c>
      <c r="AC22" s="19">
        <f t="shared" si="13"/>
        <v>31</v>
      </c>
      <c r="AD22" s="88"/>
    </row>
    <row r="23" spans="1:30" x14ac:dyDescent="0.25">
      <c r="A23" s="31" t="s">
        <v>83</v>
      </c>
      <c r="B23" s="32" t="s">
        <v>41</v>
      </c>
      <c r="C23" s="33" t="s">
        <v>24</v>
      </c>
      <c r="D23" s="33" t="s">
        <v>54</v>
      </c>
      <c r="E23" s="34">
        <v>345903</v>
      </c>
      <c r="F23" s="34" t="s">
        <v>62</v>
      </c>
      <c r="G23" s="34">
        <v>11</v>
      </c>
      <c r="H23" s="34">
        <v>15</v>
      </c>
      <c r="I23" s="34" t="s">
        <v>64</v>
      </c>
      <c r="J23" s="35" t="s">
        <v>32</v>
      </c>
      <c r="K23" s="36">
        <v>24.33</v>
      </c>
      <c r="L23" s="36">
        <f t="shared" si="8"/>
        <v>267.63</v>
      </c>
      <c r="M23" s="37">
        <f t="shared" si="9"/>
        <v>364.95</v>
      </c>
      <c r="N23" s="78" t="s">
        <v>331</v>
      </c>
      <c r="O23" s="41">
        <v>41788</v>
      </c>
      <c r="P23" s="33">
        <v>31</v>
      </c>
      <c r="Q23" s="40">
        <v>41799</v>
      </c>
      <c r="R23" s="38" t="s">
        <v>346</v>
      </c>
      <c r="S23" s="38"/>
      <c r="T23" s="39">
        <v>10.6</v>
      </c>
      <c r="U23" s="39">
        <f t="shared" si="12"/>
        <v>159</v>
      </c>
      <c r="V23" s="81" t="s">
        <v>382</v>
      </c>
      <c r="W23" s="81">
        <v>12</v>
      </c>
      <c r="X23" s="84">
        <f t="shared" si="10"/>
        <v>127.19999999999999</v>
      </c>
      <c r="Y23" s="33" t="s">
        <v>339</v>
      </c>
      <c r="Z23" s="41">
        <v>41877</v>
      </c>
      <c r="AA23" s="33">
        <v>29</v>
      </c>
      <c r="AB23" s="8">
        <f t="shared" si="11"/>
        <v>3</v>
      </c>
      <c r="AC23" s="19">
        <f t="shared" si="13"/>
        <v>31.799999999999997</v>
      </c>
      <c r="AD23" s="88"/>
    </row>
    <row r="24" spans="1:30" x14ac:dyDescent="0.25">
      <c r="A24" s="31" t="s">
        <v>83</v>
      </c>
      <c r="B24" s="32" t="s">
        <v>41</v>
      </c>
      <c r="C24" s="33" t="s">
        <v>24</v>
      </c>
      <c r="D24" s="33" t="s">
        <v>54</v>
      </c>
      <c r="E24" s="34">
        <v>347345</v>
      </c>
      <c r="F24" s="34" t="s">
        <v>62</v>
      </c>
      <c r="G24" s="34">
        <v>2</v>
      </c>
      <c r="H24" s="34">
        <v>4</v>
      </c>
      <c r="I24" s="34" t="s">
        <v>85</v>
      </c>
      <c r="J24" s="35" t="s">
        <v>40</v>
      </c>
      <c r="K24" s="36">
        <v>25.13</v>
      </c>
      <c r="L24" s="36">
        <f t="shared" si="8"/>
        <v>50.26</v>
      </c>
      <c r="M24" s="37">
        <f t="shared" si="9"/>
        <v>100.52</v>
      </c>
      <c r="N24" s="78" t="s">
        <v>331</v>
      </c>
      <c r="O24" s="41">
        <v>41788</v>
      </c>
      <c r="P24" s="33">
        <v>32</v>
      </c>
      <c r="Q24" s="40">
        <v>41799</v>
      </c>
      <c r="R24" s="38" t="s">
        <v>347</v>
      </c>
      <c r="S24" s="38"/>
      <c r="T24" s="39">
        <v>20.9</v>
      </c>
      <c r="U24" s="39">
        <f t="shared" si="12"/>
        <v>83.6</v>
      </c>
      <c r="V24" s="81" t="s">
        <v>384</v>
      </c>
      <c r="W24" s="81">
        <v>3</v>
      </c>
      <c r="X24" s="84">
        <f t="shared" si="10"/>
        <v>62.699999999999996</v>
      </c>
      <c r="Y24" s="33" t="s">
        <v>339</v>
      </c>
      <c r="Z24" s="41">
        <v>41892</v>
      </c>
      <c r="AA24" s="33">
        <v>5654901</v>
      </c>
      <c r="AB24" s="8">
        <f t="shared" si="11"/>
        <v>1</v>
      </c>
      <c r="AC24" s="19">
        <f t="shared" si="13"/>
        <v>20.9</v>
      </c>
      <c r="AD24" s="88"/>
    </row>
    <row r="25" spans="1:30" x14ac:dyDescent="0.25">
      <c r="A25" s="31" t="s">
        <v>83</v>
      </c>
      <c r="B25" s="32" t="s">
        <v>41</v>
      </c>
      <c r="C25" s="33" t="s">
        <v>24</v>
      </c>
      <c r="D25" s="33" t="s">
        <v>54</v>
      </c>
      <c r="E25" s="34">
        <v>360202</v>
      </c>
      <c r="F25" s="34" t="s">
        <v>62</v>
      </c>
      <c r="G25" s="34">
        <v>1</v>
      </c>
      <c r="H25" s="34">
        <v>2</v>
      </c>
      <c r="I25" s="34" t="s">
        <v>64</v>
      </c>
      <c r="J25" s="35" t="s">
        <v>88</v>
      </c>
      <c r="K25" s="36">
        <v>26.95</v>
      </c>
      <c r="L25" s="36">
        <f t="shared" si="8"/>
        <v>26.95</v>
      </c>
      <c r="M25" s="37">
        <f t="shared" si="9"/>
        <v>53.9</v>
      </c>
      <c r="N25" s="78" t="s">
        <v>331</v>
      </c>
      <c r="O25" s="41">
        <v>41788</v>
      </c>
      <c r="P25" s="33">
        <v>33</v>
      </c>
      <c r="Q25" s="40">
        <v>41799</v>
      </c>
      <c r="R25" s="38" t="s">
        <v>347</v>
      </c>
      <c r="S25" s="38"/>
      <c r="T25" s="39">
        <v>21.9</v>
      </c>
      <c r="U25" s="39">
        <f t="shared" si="12"/>
        <v>43.8</v>
      </c>
      <c r="V25" s="81" t="s">
        <v>384</v>
      </c>
      <c r="W25" s="81">
        <v>1</v>
      </c>
      <c r="X25" s="84">
        <f t="shared" si="10"/>
        <v>21.9</v>
      </c>
      <c r="Y25" s="33" t="s">
        <v>339</v>
      </c>
      <c r="Z25" s="41">
        <v>41892</v>
      </c>
      <c r="AA25" s="33">
        <v>5654901</v>
      </c>
      <c r="AB25" s="8">
        <f t="shared" si="11"/>
        <v>1</v>
      </c>
      <c r="AC25" s="19">
        <f t="shared" si="13"/>
        <v>21.9</v>
      </c>
      <c r="AD25" s="88"/>
    </row>
    <row r="26" spans="1:30" x14ac:dyDescent="0.25">
      <c r="A26" s="31" t="s">
        <v>83</v>
      </c>
      <c r="B26" s="32" t="s">
        <v>41</v>
      </c>
      <c r="C26" s="33" t="s">
        <v>24</v>
      </c>
      <c r="D26" s="33" t="s">
        <v>54</v>
      </c>
      <c r="E26" s="34">
        <v>393345</v>
      </c>
      <c r="F26" s="34" t="s">
        <v>62</v>
      </c>
      <c r="G26" s="34">
        <v>100</v>
      </c>
      <c r="H26" s="34">
        <v>200</v>
      </c>
      <c r="I26" s="34" t="s">
        <v>84</v>
      </c>
      <c r="J26" s="35" t="s">
        <v>31</v>
      </c>
      <c r="K26" s="36">
        <v>1.48</v>
      </c>
      <c r="L26" s="36">
        <f t="shared" si="8"/>
        <v>148</v>
      </c>
      <c r="M26" s="37">
        <f t="shared" si="9"/>
        <v>296</v>
      </c>
      <c r="N26" s="78" t="s">
        <v>331</v>
      </c>
      <c r="O26" s="41">
        <v>41788</v>
      </c>
      <c r="P26" s="33">
        <v>34</v>
      </c>
      <c r="Q26" s="40">
        <v>41799</v>
      </c>
      <c r="R26" s="38" t="s">
        <v>348</v>
      </c>
      <c r="S26" s="38"/>
      <c r="T26" s="39">
        <v>1.48</v>
      </c>
      <c r="U26" s="39">
        <f t="shared" si="12"/>
        <v>296</v>
      </c>
      <c r="V26" s="81" t="s">
        <v>383</v>
      </c>
      <c r="W26" s="81">
        <v>100</v>
      </c>
      <c r="X26" s="84">
        <f t="shared" si="10"/>
        <v>148</v>
      </c>
      <c r="Y26" s="33" t="s">
        <v>339</v>
      </c>
      <c r="Z26" s="41">
        <v>41880</v>
      </c>
      <c r="AA26" s="33">
        <v>3989</v>
      </c>
      <c r="AB26" s="8">
        <f t="shared" si="11"/>
        <v>100</v>
      </c>
      <c r="AC26" s="19">
        <f t="shared" si="13"/>
        <v>148</v>
      </c>
      <c r="AD26" s="88"/>
    </row>
    <row r="27" spans="1:30" x14ac:dyDescent="0.25">
      <c r="A27" s="31" t="s">
        <v>83</v>
      </c>
      <c r="B27" s="32" t="s">
        <v>41</v>
      </c>
      <c r="C27" s="33" t="s">
        <v>24</v>
      </c>
      <c r="D27" s="33" t="s">
        <v>54</v>
      </c>
      <c r="E27" s="34">
        <v>347290</v>
      </c>
      <c r="F27" s="34" t="s">
        <v>62</v>
      </c>
      <c r="G27" s="34">
        <v>8</v>
      </c>
      <c r="H27" s="34">
        <v>12</v>
      </c>
      <c r="I27" s="34" t="s">
        <v>64</v>
      </c>
      <c r="J27" s="35" t="s">
        <v>34</v>
      </c>
      <c r="K27" s="36">
        <v>71.61</v>
      </c>
      <c r="L27" s="36">
        <f t="shared" si="8"/>
        <v>572.88</v>
      </c>
      <c r="M27" s="37">
        <f t="shared" si="9"/>
        <v>859.31999999999994</v>
      </c>
      <c r="N27" s="78" t="s">
        <v>331</v>
      </c>
      <c r="O27" s="41">
        <v>41788</v>
      </c>
      <c r="P27" s="33">
        <v>35</v>
      </c>
      <c r="Q27" s="40">
        <v>41799</v>
      </c>
      <c r="R27" s="38" t="s">
        <v>346</v>
      </c>
      <c r="S27" s="38"/>
      <c r="T27" s="39">
        <v>22.3</v>
      </c>
      <c r="U27" s="39">
        <f t="shared" si="12"/>
        <v>267.60000000000002</v>
      </c>
      <c r="V27" s="81" t="s">
        <v>382</v>
      </c>
      <c r="W27" s="81">
        <v>8</v>
      </c>
      <c r="X27" s="84">
        <f t="shared" si="10"/>
        <v>178.4</v>
      </c>
      <c r="Y27" s="33" t="s">
        <v>339</v>
      </c>
      <c r="Z27" s="41">
        <v>41877</v>
      </c>
      <c r="AA27" s="33">
        <v>29</v>
      </c>
      <c r="AB27" s="8">
        <f t="shared" ref="AB27:AB82" si="14">H27-W27</f>
        <v>4</v>
      </c>
      <c r="AC27" s="19">
        <f t="shared" si="13"/>
        <v>89.2</v>
      </c>
      <c r="AD27" s="88"/>
    </row>
    <row r="28" spans="1:30" x14ac:dyDescent="0.25">
      <c r="A28" s="31" t="s">
        <v>83</v>
      </c>
      <c r="B28" s="32" t="s">
        <v>41</v>
      </c>
      <c r="C28" s="33" t="s">
        <v>24</v>
      </c>
      <c r="D28" s="33" t="s">
        <v>54</v>
      </c>
      <c r="E28" s="34">
        <v>348233</v>
      </c>
      <c r="F28" s="34" t="s">
        <v>62</v>
      </c>
      <c r="G28" s="34">
        <v>2</v>
      </c>
      <c r="H28" s="34">
        <v>3</v>
      </c>
      <c r="I28" s="34" t="s">
        <v>64</v>
      </c>
      <c r="J28" s="35" t="s">
        <v>89</v>
      </c>
      <c r="K28" s="36">
        <v>48.13</v>
      </c>
      <c r="L28" s="36">
        <f t="shared" si="8"/>
        <v>96.26</v>
      </c>
      <c r="M28" s="37">
        <f t="shared" si="9"/>
        <v>144.39000000000001</v>
      </c>
      <c r="N28" s="78" t="s">
        <v>331</v>
      </c>
      <c r="O28" s="41">
        <v>41788</v>
      </c>
      <c r="P28" s="33">
        <v>36</v>
      </c>
      <c r="Q28" s="40">
        <v>41799</v>
      </c>
      <c r="R28" s="38" t="s">
        <v>346</v>
      </c>
      <c r="S28" s="38"/>
      <c r="T28" s="39">
        <v>48</v>
      </c>
      <c r="U28" s="39">
        <f t="shared" si="12"/>
        <v>144</v>
      </c>
      <c r="V28" s="81" t="s">
        <v>382</v>
      </c>
      <c r="W28" s="81">
        <v>3</v>
      </c>
      <c r="X28" s="84">
        <f t="shared" si="10"/>
        <v>144</v>
      </c>
      <c r="Y28" s="33" t="s">
        <v>339</v>
      </c>
      <c r="Z28" s="41">
        <v>41877</v>
      </c>
      <c r="AA28" s="33">
        <v>29</v>
      </c>
      <c r="AB28" s="8">
        <f t="shared" si="14"/>
        <v>0</v>
      </c>
      <c r="AC28" s="19">
        <f t="shared" si="13"/>
        <v>0</v>
      </c>
      <c r="AD28" s="88"/>
    </row>
    <row r="29" spans="1:30" x14ac:dyDescent="0.25">
      <c r="A29" s="31" t="s">
        <v>83</v>
      </c>
      <c r="B29" s="32" t="s">
        <v>41</v>
      </c>
      <c r="C29" s="33" t="s">
        <v>24</v>
      </c>
      <c r="D29" s="33" t="s">
        <v>54</v>
      </c>
      <c r="E29" s="34">
        <v>346633</v>
      </c>
      <c r="F29" s="34" t="s">
        <v>62</v>
      </c>
      <c r="G29" s="34">
        <v>35</v>
      </c>
      <c r="H29" s="34">
        <v>45</v>
      </c>
      <c r="I29" s="34" t="s">
        <v>64</v>
      </c>
      <c r="J29" s="35" t="s">
        <v>29</v>
      </c>
      <c r="K29" s="36">
        <v>14.27</v>
      </c>
      <c r="L29" s="36">
        <f t="shared" si="8"/>
        <v>499.45</v>
      </c>
      <c r="M29" s="37">
        <f t="shared" si="9"/>
        <v>642.15</v>
      </c>
      <c r="N29" s="78" t="s">
        <v>331</v>
      </c>
      <c r="O29" s="41">
        <v>41788</v>
      </c>
      <c r="P29" s="33">
        <v>37</v>
      </c>
      <c r="Q29" s="40">
        <v>41799</v>
      </c>
      <c r="R29" s="38" t="s">
        <v>346</v>
      </c>
      <c r="S29" s="38"/>
      <c r="T29" s="39">
        <v>10.9</v>
      </c>
      <c r="U29" s="39">
        <f t="shared" si="12"/>
        <v>490.5</v>
      </c>
      <c r="V29" s="81" t="s">
        <v>382</v>
      </c>
      <c r="W29" s="81">
        <v>40</v>
      </c>
      <c r="X29" s="84">
        <f t="shared" si="10"/>
        <v>436</v>
      </c>
      <c r="Y29" s="33" t="s">
        <v>339</v>
      </c>
      <c r="Z29" s="41">
        <v>41877</v>
      </c>
      <c r="AA29" s="33">
        <v>29</v>
      </c>
      <c r="AB29" s="8">
        <f t="shared" si="14"/>
        <v>5</v>
      </c>
      <c r="AC29" s="19">
        <f t="shared" si="13"/>
        <v>54.5</v>
      </c>
      <c r="AD29" s="88"/>
    </row>
    <row r="30" spans="1:30" x14ac:dyDescent="0.25">
      <c r="A30" s="31" t="s">
        <v>83</v>
      </c>
      <c r="B30" s="32" t="s">
        <v>41</v>
      </c>
      <c r="C30" s="33" t="s">
        <v>24</v>
      </c>
      <c r="D30" s="33" t="s">
        <v>54</v>
      </c>
      <c r="E30" s="34">
        <v>347654</v>
      </c>
      <c r="F30" s="34" t="s">
        <v>62</v>
      </c>
      <c r="G30" s="34">
        <v>1</v>
      </c>
      <c r="H30" s="34">
        <v>2</v>
      </c>
      <c r="I30" s="34" t="s">
        <v>85</v>
      </c>
      <c r="J30" s="35" t="s">
        <v>90</v>
      </c>
      <c r="K30" s="36">
        <v>24.13</v>
      </c>
      <c r="L30" s="36">
        <f t="shared" si="8"/>
        <v>24.13</v>
      </c>
      <c r="M30" s="37">
        <f t="shared" si="9"/>
        <v>48.26</v>
      </c>
      <c r="N30" s="78" t="s">
        <v>331</v>
      </c>
      <c r="O30" s="41">
        <v>41788</v>
      </c>
      <c r="P30" s="33">
        <v>38</v>
      </c>
      <c r="Q30" s="40">
        <v>41799</v>
      </c>
      <c r="R30" s="38" t="s">
        <v>346</v>
      </c>
      <c r="S30" s="38"/>
      <c r="T30" s="39">
        <v>20</v>
      </c>
      <c r="U30" s="39">
        <f t="shared" si="12"/>
        <v>40</v>
      </c>
      <c r="V30" s="81" t="s">
        <v>382</v>
      </c>
      <c r="W30" s="81">
        <v>1</v>
      </c>
      <c r="X30" s="84">
        <f t="shared" si="10"/>
        <v>20</v>
      </c>
      <c r="Y30" s="33" t="s">
        <v>339</v>
      </c>
      <c r="Z30" s="41">
        <v>41877</v>
      </c>
      <c r="AA30" s="33">
        <v>29</v>
      </c>
      <c r="AB30" s="8">
        <f t="shared" si="14"/>
        <v>1</v>
      </c>
      <c r="AC30" s="19">
        <f t="shared" si="13"/>
        <v>20</v>
      </c>
      <c r="AD30" s="88"/>
    </row>
    <row r="31" spans="1:30" x14ac:dyDescent="0.25">
      <c r="A31" s="31" t="s">
        <v>83</v>
      </c>
      <c r="B31" s="32" t="s">
        <v>41</v>
      </c>
      <c r="C31" s="33" t="s">
        <v>24</v>
      </c>
      <c r="D31" s="33" t="s">
        <v>54</v>
      </c>
      <c r="E31" s="34">
        <v>347644</v>
      </c>
      <c r="F31" s="34" t="s">
        <v>62</v>
      </c>
      <c r="G31" s="34">
        <v>800</v>
      </c>
      <c r="H31" s="42">
        <v>1200</v>
      </c>
      <c r="I31" s="34" t="s">
        <v>84</v>
      </c>
      <c r="J31" s="35" t="s">
        <v>91</v>
      </c>
      <c r="K31" s="36">
        <v>0.37</v>
      </c>
      <c r="L31" s="36">
        <f t="shared" si="8"/>
        <v>296</v>
      </c>
      <c r="M31" s="37">
        <f t="shared" si="9"/>
        <v>444</v>
      </c>
      <c r="N31" s="78" t="s">
        <v>331</v>
      </c>
      <c r="O31" s="41">
        <v>41788</v>
      </c>
      <c r="P31" s="33">
        <v>39</v>
      </c>
      <c r="Q31" s="40">
        <v>41799</v>
      </c>
      <c r="R31" s="38" t="s">
        <v>348</v>
      </c>
      <c r="S31" s="38"/>
      <c r="T31" s="39">
        <v>0.34</v>
      </c>
      <c r="U31" s="39">
        <f t="shared" si="12"/>
        <v>408.00000000000006</v>
      </c>
      <c r="V31" s="81" t="s">
        <v>383</v>
      </c>
      <c r="W31" s="81">
        <v>800</v>
      </c>
      <c r="X31" s="84">
        <f t="shared" si="10"/>
        <v>272</v>
      </c>
      <c r="Y31" s="33" t="s">
        <v>339</v>
      </c>
      <c r="Z31" s="41">
        <v>41880</v>
      </c>
      <c r="AA31" s="33">
        <v>3989</v>
      </c>
      <c r="AB31" s="8">
        <f t="shared" si="14"/>
        <v>400</v>
      </c>
      <c r="AC31" s="19">
        <f t="shared" si="13"/>
        <v>136</v>
      </c>
      <c r="AD31" s="88"/>
    </row>
    <row r="32" spans="1:30" x14ac:dyDescent="0.25">
      <c r="A32" s="31" t="s">
        <v>83</v>
      </c>
      <c r="B32" s="32" t="s">
        <v>41</v>
      </c>
      <c r="C32" s="33" t="s">
        <v>24</v>
      </c>
      <c r="D32" s="33" t="s">
        <v>54</v>
      </c>
      <c r="E32" s="34">
        <v>366471</v>
      </c>
      <c r="F32" s="34" t="s">
        <v>62</v>
      </c>
      <c r="G32" s="34">
        <v>4</v>
      </c>
      <c r="H32" s="34">
        <v>8</v>
      </c>
      <c r="I32" s="34" t="s">
        <v>85</v>
      </c>
      <c r="J32" s="35" t="s">
        <v>92</v>
      </c>
      <c r="K32" s="36">
        <v>10.72</v>
      </c>
      <c r="L32" s="36">
        <f t="shared" si="8"/>
        <v>42.88</v>
      </c>
      <c r="M32" s="37">
        <f t="shared" si="9"/>
        <v>85.76</v>
      </c>
      <c r="N32" s="78" t="s">
        <v>331</v>
      </c>
      <c r="O32" s="41">
        <v>41788</v>
      </c>
      <c r="P32" s="33">
        <v>40</v>
      </c>
      <c r="Q32" s="40">
        <v>41799</v>
      </c>
      <c r="R32" s="38" t="s">
        <v>346</v>
      </c>
      <c r="S32" s="38"/>
      <c r="T32" s="39">
        <v>8.8000000000000007</v>
      </c>
      <c r="U32" s="39">
        <f t="shared" si="12"/>
        <v>70.400000000000006</v>
      </c>
      <c r="V32" s="81" t="s">
        <v>382</v>
      </c>
      <c r="W32" s="81">
        <v>6</v>
      </c>
      <c r="X32" s="84">
        <f t="shared" si="10"/>
        <v>52.800000000000004</v>
      </c>
      <c r="Y32" s="33" t="s">
        <v>339</v>
      </c>
      <c r="Z32" s="41">
        <v>41877</v>
      </c>
      <c r="AA32" s="33">
        <v>29</v>
      </c>
      <c r="AB32" s="8">
        <f t="shared" si="14"/>
        <v>2</v>
      </c>
      <c r="AC32" s="19">
        <f t="shared" si="13"/>
        <v>17.600000000000001</v>
      </c>
      <c r="AD32" s="88"/>
    </row>
    <row r="33" spans="1:30" x14ac:dyDescent="0.25">
      <c r="A33" s="31" t="s">
        <v>93</v>
      </c>
      <c r="B33" s="32" t="s">
        <v>41</v>
      </c>
      <c r="C33" s="33" t="s">
        <v>24</v>
      </c>
      <c r="D33" s="33" t="s">
        <v>54</v>
      </c>
      <c r="E33" s="34">
        <v>357741</v>
      </c>
      <c r="F33" s="34" t="s">
        <v>62</v>
      </c>
      <c r="G33" s="34">
        <v>5</v>
      </c>
      <c r="H33" s="34">
        <v>6</v>
      </c>
      <c r="I33" s="34" t="s">
        <v>94</v>
      </c>
      <c r="J33" s="35" t="s">
        <v>97</v>
      </c>
      <c r="K33" s="36">
        <v>488.08</v>
      </c>
      <c r="L33" s="36">
        <f t="shared" ref="L33:L46" si="15">K33*G33</f>
        <v>2440.4</v>
      </c>
      <c r="M33" s="37">
        <f t="shared" ref="M33:M46" si="16">K33*H33</f>
        <v>2928.48</v>
      </c>
      <c r="N33" s="78" t="s">
        <v>331</v>
      </c>
      <c r="O33" s="41">
        <v>41788</v>
      </c>
      <c r="P33" s="33">
        <v>41</v>
      </c>
      <c r="Q33" s="40">
        <v>41799</v>
      </c>
      <c r="R33" s="38" t="s">
        <v>349</v>
      </c>
      <c r="S33" s="38"/>
      <c r="T33" s="39">
        <v>488</v>
      </c>
      <c r="U33" s="39">
        <f t="shared" si="12"/>
        <v>2928</v>
      </c>
      <c r="V33" s="81" t="s">
        <v>385</v>
      </c>
      <c r="W33" s="81">
        <v>5</v>
      </c>
      <c r="X33" s="84">
        <f t="shared" si="10"/>
        <v>2440</v>
      </c>
      <c r="Y33" s="33" t="s">
        <v>339</v>
      </c>
      <c r="Z33" s="41">
        <v>41942</v>
      </c>
      <c r="AA33" s="33">
        <v>345</v>
      </c>
      <c r="AB33" s="8">
        <f t="shared" si="14"/>
        <v>1</v>
      </c>
      <c r="AC33" s="19">
        <f t="shared" si="13"/>
        <v>488</v>
      </c>
      <c r="AD33" s="88"/>
    </row>
    <row r="34" spans="1:30" x14ac:dyDescent="0.25">
      <c r="A34" s="31" t="s">
        <v>93</v>
      </c>
      <c r="B34" s="32" t="s">
        <v>41</v>
      </c>
      <c r="C34" s="33" t="s">
        <v>24</v>
      </c>
      <c r="D34" s="33" t="s">
        <v>54</v>
      </c>
      <c r="E34" s="34">
        <v>352740</v>
      </c>
      <c r="F34" s="34" t="s">
        <v>62</v>
      </c>
      <c r="G34" s="34">
        <v>3</v>
      </c>
      <c r="H34" s="34">
        <v>4</v>
      </c>
      <c r="I34" s="34" t="s">
        <v>64</v>
      </c>
      <c r="J34" s="35" t="s">
        <v>98</v>
      </c>
      <c r="K34" s="36">
        <v>39.020000000000003</v>
      </c>
      <c r="L34" s="36">
        <f t="shared" si="15"/>
        <v>117.06</v>
      </c>
      <c r="M34" s="37">
        <f t="shared" si="16"/>
        <v>156.08000000000001</v>
      </c>
      <c r="N34" s="78" t="s">
        <v>331</v>
      </c>
      <c r="O34" s="41">
        <v>41788</v>
      </c>
      <c r="P34" s="33">
        <v>42</v>
      </c>
      <c r="Q34" s="40">
        <v>41799</v>
      </c>
      <c r="R34" s="38" t="s">
        <v>346</v>
      </c>
      <c r="S34" s="38"/>
      <c r="T34" s="39">
        <v>24.4</v>
      </c>
      <c r="U34" s="39">
        <f t="shared" si="12"/>
        <v>97.6</v>
      </c>
      <c r="V34" s="81" t="s">
        <v>382</v>
      </c>
      <c r="W34" s="81">
        <v>3</v>
      </c>
      <c r="X34" s="84">
        <f t="shared" si="10"/>
        <v>73.199999999999989</v>
      </c>
      <c r="Y34" s="33" t="s">
        <v>339</v>
      </c>
      <c r="Z34" s="41">
        <v>41877</v>
      </c>
      <c r="AA34" s="33">
        <v>29</v>
      </c>
      <c r="AB34" s="8">
        <f t="shared" si="14"/>
        <v>1</v>
      </c>
      <c r="AC34" s="19">
        <f t="shared" si="13"/>
        <v>24.4</v>
      </c>
      <c r="AD34" s="88"/>
    </row>
    <row r="35" spans="1:30" x14ac:dyDescent="0.25">
      <c r="A35" s="31" t="s">
        <v>93</v>
      </c>
      <c r="B35" s="32" t="s">
        <v>41</v>
      </c>
      <c r="C35" s="33" t="s">
        <v>24</v>
      </c>
      <c r="D35" s="33" t="s">
        <v>54</v>
      </c>
      <c r="E35" s="34">
        <v>391604</v>
      </c>
      <c r="F35" s="34" t="s">
        <v>62</v>
      </c>
      <c r="G35" s="34">
        <v>5</v>
      </c>
      <c r="H35" s="34">
        <v>6</v>
      </c>
      <c r="I35" s="34" t="s">
        <v>64</v>
      </c>
      <c r="J35" s="35" t="s">
        <v>30</v>
      </c>
      <c r="K35" s="36">
        <v>45.1</v>
      </c>
      <c r="L35" s="36">
        <f t="shared" si="15"/>
        <v>225.5</v>
      </c>
      <c r="M35" s="37">
        <f t="shared" si="16"/>
        <v>270.60000000000002</v>
      </c>
      <c r="N35" s="78" t="s">
        <v>331</v>
      </c>
      <c r="O35" s="41">
        <v>41788</v>
      </c>
      <c r="P35" s="33">
        <v>43</v>
      </c>
      <c r="Q35" s="40">
        <v>41799</v>
      </c>
      <c r="R35" s="79" t="s">
        <v>345</v>
      </c>
      <c r="S35" s="79"/>
      <c r="T35" s="39"/>
      <c r="U35" s="39">
        <f t="shared" si="12"/>
        <v>0</v>
      </c>
      <c r="V35" s="33"/>
      <c r="W35" s="82"/>
      <c r="X35" s="83">
        <f t="shared" si="10"/>
        <v>0</v>
      </c>
      <c r="Y35" s="38"/>
      <c r="Z35" s="38"/>
      <c r="AA35" s="38"/>
      <c r="AC35" s="19">
        <f t="shared" si="13"/>
        <v>0</v>
      </c>
      <c r="AD35" s="88"/>
    </row>
    <row r="36" spans="1:30" x14ac:dyDescent="0.25">
      <c r="A36" s="31" t="s">
        <v>93</v>
      </c>
      <c r="B36" s="32" t="s">
        <v>41</v>
      </c>
      <c r="C36" s="33" t="s">
        <v>24</v>
      </c>
      <c r="D36" s="33" t="s">
        <v>54</v>
      </c>
      <c r="E36" s="34">
        <v>361066</v>
      </c>
      <c r="F36" s="34" t="s">
        <v>62</v>
      </c>
      <c r="G36" s="34">
        <v>2</v>
      </c>
      <c r="H36" s="34">
        <v>3</v>
      </c>
      <c r="I36" s="59" t="s">
        <v>95</v>
      </c>
      <c r="J36" s="35" t="s">
        <v>330</v>
      </c>
      <c r="K36" s="36">
        <v>415.1</v>
      </c>
      <c r="L36" s="36">
        <f t="shared" si="15"/>
        <v>830.2</v>
      </c>
      <c r="M36" s="37">
        <f t="shared" si="16"/>
        <v>1245.3000000000002</v>
      </c>
      <c r="N36" s="78" t="s">
        <v>331</v>
      </c>
      <c r="O36" s="41">
        <v>41788</v>
      </c>
      <c r="P36" s="33">
        <v>44</v>
      </c>
      <c r="Q36" s="40">
        <v>41799</v>
      </c>
      <c r="R36" s="38" t="s">
        <v>346</v>
      </c>
      <c r="S36" s="38"/>
      <c r="T36" s="39">
        <v>395</v>
      </c>
      <c r="U36" s="39">
        <f t="shared" si="12"/>
        <v>1185</v>
      </c>
      <c r="V36" s="81" t="s">
        <v>382</v>
      </c>
      <c r="W36" s="81">
        <v>2</v>
      </c>
      <c r="X36" s="84">
        <f t="shared" si="10"/>
        <v>790</v>
      </c>
      <c r="Y36" s="33" t="s">
        <v>339</v>
      </c>
      <c r="Z36" s="41">
        <v>41877</v>
      </c>
      <c r="AA36" s="33">
        <v>29</v>
      </c>
      <c r="AB36" s="8">
        <f t="shared" si="14"/>
        <v>1</v>
      </c>
      <c r="AC36" s="19">
        <f t="shared" si="13"/>
        <v>395</v>
      </c>
      <c r="AD36" s="88"/>
    </row>
    <row r="37" spans="1:30" x14ac:dyDescent="0.25">
      <c r="A37" s="31" t="s">
        <v>93</v>
      </c>
      <c r="B37" s="32" t="s">
        <v>41</v>
      </c>
      <c r="C37" s="33" t="s">
        <v>24</v>
      </c>
      <c r="D37" s="33" t="s">
        <v>54</v>
      </c>
      <c r="E37" s="34">
        <v>346029</v>
      </c>
      <c r="F37" s="34" t="s">
        <v>62</v>
      </c>
      <c r="G37" s="34">
        <v>15</v>
      </c>
      <c r="H37" s="34">
        <v>20</v>
      </c>
      <c r="I37" s="34" t="s">
        <v>85</v>
      </c>
      <c r="J37" s="35" t="s">
        <v>99</v>
      </c>
      <c r="K37" s="36">
        <v>22.67</v>
      </c>
      <c r="L37" s="36">
        <f t="shared" si="15"/>
        <v>340.05</v>
      </c>
      <c r="M37" s="37">
        <f t="shared" si="16"/>
        <v>453.40000000000003</v>
      </c>
      <c r="N37" s="78" t="s">
        <v>331</v>
      </c>
      <c r="O37" s="41">
        <v>41788</v>
      </c>
      <c r="P37" s="33">
        <v>45</v>
      </c>
      <c r="Q37" s="40">
        <v>41799</v>
      </c>
      <c r="R37" s="38" t="s">
        <v>346</v>
      </c>
      <c r="S37" s="38"/>
      <c r="T37" s="39">
        <v>19.5</v>
      </c>
      <c r="U37" s="39">
        <f t="shared" si="12"/>
        <v>390</v>
      </c>
      <c r="V37" s="81" t="s">
        <v>382</v>
      </c>
      <c r="W37" s="81">
        <v>20</v>
      </c>
      <c r="X37" s="84">
        <f t="shared" si="10"/>
        <v>390</v>
      </c>
      <c r="Y37" s="33" t="s">
        <v>339</v>
      </c>
      <c r="Z37" s="41">
        <v>41877</v>
      </c>
      <c r="AA37" s="33">
        <v>29</v>
      </c>
      <c r="AB37" s="8">
        <f t="shared" si="14"/>
        <v>0</v>
      </c>
      <c r="AC37" s="19">
        <f t="shared" si="13"/>
        <v>0</v>
      </c>
      <c r="AD37" s="88"/>
    </row>
    <row r="38" spans="1:30" x14ac:dyDescent="0.25">
      <c r="A38" s="31" t="s">
        <v>93</v>
      </c>
      <c r="B38" s="32" t="s">
        <v>41</v>
      </c>
      <c r="C38" s="33" t="s">
        <v>24</v>
      </c>
      <c r="D38" s="33" t="s">
        <v>54</v>
      </c>
      <c r="E38" s="34">
        <v>343299</v>
      </c>
      <c r="F38" s="34" t="s">
        <v>62</v>
      </c>
      <c r="G38" s="34">
        <v>2</v>
      </c>
      <c r="H38" s="34">
        <v>3</v>
      </c>
      <c r="I38" s="34" t="s">
        <v>64</v>
      </c>
      <c r="J38" s="35" t="s">
        <v>100</v>
      </c>
      <c r="K38" s="36">
        <v>11.39</v>
      </c>
      <c r="L38" s="36">
        <f t="shared" si="15"/>
        <v>22.78</v>
      </c>
      <c r="M38" s="37">
        <f t="shared" si="16"/>
        <v>34.17</v>
      </c>
      <c r="N38" s="78" t="s">
        <v>331</v>
      </c>
      <c r="O38" s="41">
        <v>41788</v>
      </c>
      <c r="P38" s="33">
        <v>46</v>
      </c>
      <c r="Q38" s="40">
        <v>41799</v>
      </c>
      <c r="R38" s="38" t="s">
        <v>346</v>
      </c>
      <c r="S38" s="38"/>
      <c r="T38" s="39">
        <v>10.9</v>
      </c>
      <c r="U38" s="39">
        <f t="shared" si="12"/>
        <v>32.700000000000003</v>
      </c>
      <c r="V38" s="81" t="s">
        <v>382</v>
      </c>
      <c r="W38" s="81">
        <v>3</v>
      </c>
      <c r="X38" s="84">
        <f t="shared" si="10"/>
        <v>32.700000000000003</v>
      </c>
      <c r="Y38" s="33" t="s">
        <v>339</v>
      </c>
      <c r="Z38" s="41">
        <v>41877</v>
      </c>
      <c r="AA38" s="33">
        <v>29</v>
      </c>
      <c r="AB38" s="8">
        <f t="shared" si="14"/>
        <v>0</v>
      </c>
      <c r="AC38" s="19">
        <f t="shared" si="13"/>
        <v>0</v>
      </c>
      <c r="AD38" s="88"/>
    </row>
    <row r="39" spans="1:30" x14ac:dyDescent="0.25">
      <c r="A39" s="31" t="s">
        <v>93</v>
      </c>
      <c r="B39" s="32" t="s">
        <v>41</v>
      </c>
      <c r="C39" s="33" t="s">
        <v>24</v>
      </c>
      <c r="D39" s="33" t="s">
        <v>54</v>
      </c>
      <c r="E39" s="34">
        <v>374022</v>
      </c>
      <c r="F39" s="34" t="s">
        <v>62</v>
      </c>
      <c r="G39" s="34">
        <v>500</v>
      </c>
      <c r="H39" s="42">
        <v>1000</v>
      </c>
      <c r="I39" s="34" t="s">
        <v>84</v>
      </c>
      <c r="J39" s="35" t="s">
        <v>101</v>
      </c>
      <c r="K39" s="36">
        <v>0.52</v>
      </c>
      <c r="L39" s="36">
        <f t="shared" si="15"/>
        <v>260</v>
      </c>
      <c r="M39" s="37">
        <f t="shared" si="16"/>
        <v>520</v>
      </c>
      <c r="N39" s="78" t="s">
        <v>331</v>
      </c>
      <c r="O39" s="41">
        <v>41788</v>
      </c>
      <c r="P39" s="33">
        <v>47</v>
      </c>
      <c r="Q39" s="40">
        <v>41799</v>
      </c>
      <c r="R39" s="38" t="s">
        <v>346</v>
      </c>
      <c r="S39" s="38"/>
      <c r="T39" s="39">
        <v>0.23</v>
      </c>
      <c r="U39" s="39">
        <f t="shared" si="12"/>
        <v>230</v>
      </c>
      <c r="V39" s="81" t="s">
        <v>382</v>
      </c>
      <c r="W39" s="81">
        <v>500</v>
      </c>
      <c r="X39" s="84">
        <f t="shared" si="10"/>
        <v>115</v>
      </c>
      <c r="Y39" s="33" t="s">
        <v>339</v>
      </c>
      <c r="Z39" s="41">
        <v>41877</v>
      </c>
      <c r="AA39" s="33">
        <v>29</v>
      </c>
      <c r="AB39" s="8">
        <f t="shared" si="14"/>
        <v>500</v>
      </c>
      <c r="AC39" s="19">
        <f t="shared" si="13"/>
        <v>115</v>
      </c>
      <c r="AD39" s="88"/>
    </row>
    <row r="40" spans="1:30" x14ac:dyDescent="0.25">
      <c r="A40" s="31" t="s">
        <v>93</v>
      </c>
      <c r="B40" s="32" t="s">
        <v>41</v>
      </c>
      <c r="C40" s="33" t="s">
        <v>24</v>
      </c>
      <c r="D40" s="33" t="s">
        <v>54</v>
      </c>
      <c r="E40" s="34">
        <v>357897</v>
      </c>
      <c r="F40" s="34" t="s">
        <v>62</v>
      </c>
      <c r="G40" s="34">
        <v>1</v>
      </c>
      <c r="H40" s="34">
        <v>2</v>
      </c>
      <c r="I40" s="34" t="s">
        <v>85</v>
      </c>
      <c r="J40" s="35" t="s">
        <v>102</v>
      </c>
      <c r="K40" s="36">
        <v>152.69999999999999</v>
      </c>
      <c r="L40" s="36">
        <f t="shared" si="15"/>
        <v>152.69999999999999</v>
      </c>
      <c r="M40" s="37">
        <f t="shared" si="16"/>
        <v>305.39999999999998</v>
      </c>
      <c r="N40" s="78" t="s">
        <v>331</v>
      </c>
      <c r="O40" s="41">
        <v>41788</v>
      </c>
      <c r="P40" s="33">
        <v>48</v>
      </c>
      <c r="Q40" s="40">
        <v>41799</v>
      </c>
      <c r="R40" s="38" t="s">
        <v>350</v>
      </c>
      <c r="S40" s="38"/>
      <c r="T40" s="38">
        <v>115.99</v>
      </c>
      <c r="U40" s="39">
        <f t="shared" si="12"/>
        <v>231.98</v>
      </c>
      <c r="V40" s="38"/>
      <c r="W40" s="82">
        <v>1</v>
      </c>
      <c r="X40" s="83">
        <f t="shared" si="10"/>
        <v>115.99</v>
      </c>
      <c r="Y40" s="38"/>
      <c r="Z40" s="38"/>
      <c r="AA40" s="38"/>
      <c r="AB40" s="8">
        <f t="shared" si="14"/>
        <v>1</v>
      </c>
      <c r="AC40" s="19">
        <f t="shared" si="13"/>
        <v>115.99</v>
      </c>
      <c r="AD40" s="88"/>
    </row>
    <row r="41" spans="1:30" x14ac:dyDescent="0.25">
      <c r="A41" s="31" t="s">
        <v>93</v>
      </c>
      <c r="B41" s="32" t="s">
        <v>41</v>
      </c>
      <c r="C41" s="33" t="s">
        <v>24</v>
      </c>
      <c r="D41" s="33" t="s">
        <v>54</v>
      </c>
      <c r="E41" s="34">
        <v>353060</v>
      </c>
      <c r="F41" s="34" t="s">
        <v>62</v>
      </c>
      <c r="G41" s="34">
        <v>100</v>
      </c>
      <c r="H41" s="34">
        <v>200</v>
      </c>
      <c r="I41" s="34" t="s">
        <v>84</v>
      </c>
      <c r="J41" s="35" t="s">
        <v>103</v>
      </c>
      <c r="K41" s="36">
        <v>3.61</v>
      </c>
      <c r="L41" s="36">
        <f t="shared" si="15"/>
        <v>361</v>
      </c>
      <c r="M41" s="37">
        <f t="shared" si="16"/>
        <v>722</v>
      </c>
      <c r="N41" s="78" t="s">
        <v>331</v>
      </c>
      <c r="O41" s="41">
        <v>41788</v>
      </c>
      <c r="P41" s="33">
        <v>49</v>
      </c>
      <c r="Q41" s="40">
        <v>41799</v>
      </c>
      <c r="R41" s="38" t="s">
        <v>346</v>
      </c>
      <c r="S41" s="38"/>
      <c r="T41" s="39">
        <v>1.9</v>
      </c>
      <c r="U41" s="39">
        <f t="shared" si="12"/>
        <v>380</v>
      </c>
      <c r="V41" s="81" t="s">
        <v>382</v>
      </c>
      <c r="W41" s="81">
        <v>100</v>
      </c>
      <c r="X41" s="84">
        <f t="shared" si="10"/>
        <v>190</v>
      </c>
      <c r="Y41" s="33" t="s">
        <v>339</v>
      </c>
      <c r="Z41" s="41">
        <v>41877</v>
      </c>
      <c r="AA41" s="33">
        <v>29</v>
      </c>
      <c r="AB41" s="8">
        <f t="shared" si="14"/>
        <v>100</v>
      </c>
      <c r="AC41" s="19">
        <f t="shared" si="13"/>
        <v>190</v>
      </c>
      <c r="AD41" s="88"/>
    </row>
    <row r="42" spans="1:30" x14ac:dyDescent="0.25">
      <c r="A42" s="31" t="s">
        <v>93</v>
      </c>
      <c r="B42" s="32" t="s">
        <v>41</v>
      </c>
      <c r="C42" s="33" t="s">
        <v>24</v>
      </c>
      <c r="D42" s="33" t="s">
        <v>54</v>
      </c>
      <c r="E42" s="34">
        <v>348679</v>
      </c>
      <c r="F42" s="34" t="s">
        <v>62</v>
      </c>
      <c r="G42" s="34">
        <v>1</v>
      </c>
      <c r="H42" s="34">
        <v>2</v>
      </c>
      <c r="I42" s="34" t="s">
        <v>85</v>
      </c>
      <c r="J42" s="35" t="s">
        <v>104</v>
      </c>
      <c r="K42" s="36">
        <v>25.27</v>
      </c>
      <c r="L42" s="36">
        <f t="shared" si="15"/>
        <v>25.27</v>
      </c>
      <c r="M42" s="37">
        <f t="shared" si="16"/>
        <v>50.54</v>
      </c>
      <c r="N42" s="78" t="s">
        <v>331</v>
      </c>
      <c r="O42" s="41">
        <v>41788</v>
      </c>
      <c r="P42" s="33">
        <v>50</v>
      </c>
      <c r="Q42" s="40">
        <v>41799</v>
      </c>
      <c r="R42" s="38" t="s">
        <v>346</v>
      </c>
      <c r="S42" s="38"/>
      <c r="T42" s="39">
        <v>20.399999999999999</v>
      </c>
      <c r="U42" s="39">
        <f t="shared" si="12"/>
        <v>40.799999999999997</v>
      </c>
      <c r="V42" s="81" t="s">
        <v>382</v>
      </c>
      <c r="W42" s="81">
        <v>1</v>
      </c>
      <c r="X42" s="84">
        <f t="shared" si="10"/>
        <v>20.399999999999999</v>
      </c>
      <c r="Y42" s="33" t="s">
        <v>339</v>
      </c>
      <c r="Z42" s="41">
        <v>41877</v>
      </c>
      <c r="AA42" s="33">
        <v>29</v>
      </c>
      <c r="AB42" s="8">
        <f t="shared" si="14"/>
        <v>1</v>
      </c>
      <c r="AC42" s="19">
        <f t="shared" si="13"/>
        <v>20.399999999999999</v>
      </c>
      <c r="AD42" s="88"/>
    </row>
    <row r="43" spans="1:30" x14ac:dyDescent="0.25">
      <c r="A43" s="31" t="s">
        <v>93</v>
      </c>
      <c r="B43" s="32" t="s">
        <v>41</v>
      </c>
      <c r="C43" s="33" t="s">
        <v>24</v>
      </c>
      <c r="D43" s="33" t="s">
        <v>54</v>
      </c>
      <c r="E43" s="34">
        <v>361933</v>
      </c>
      <c r="F43" s="34" t="s">
        <v>62</v>
      </c>
      <c r="G43" s="34">
        <v>300</v>
      </c>
      <c r="H43" s="34">
        <v>700</v>
      </c>
      <c r="I43" s="34" t="s">
        <v>84</v>
      </c>
      <c r="J43" s="35" t="s">
        <v>36</v>
      </c>
      <c r="K43" s="36">
        <v>1.61</v>
      </c>
      <c r="L43" s="36">
        <f t="shared" si="15"/>
        <v>483.00000000000006</v>
      </c>
      <c r="M43" s="37">
        <f t="shared" si="16"/>
        <v>1127</v>
      </c>
      <c r="N43" s="78" t="s">
        <v>331</v>
      </c>
      <c r="O43" s="41">
        <v>41788</v>
      </c>
      <c r="P43" s="33">
        <v>51</v>
      </c>
      <c r="Q43" s="40">
        <v>41799</v>
      </c>
      <c r="R43" s="38" t="s">
        <v>346</v>
      </c>
      <c r="S43" s="38"/>
      <c r="T43" s="39">
        <v>1</v>
      </c>
      <c r="U43" s="39">
        <f t="shared" si="12"/>
        <v>700</v>
      </c>
      <c r="V43" s="81" t="s">
        <v>382</v>
      </c>
      <c r="W43" s="81">
        <v>300</v>
      </c>
      <c r="X43" s="84">
        <f t="shared" si="10"/>
        <v>300</v>
      </c>
      <c r="Y43" s="33" t="s">
        <v>339</v>
      </c>
      <c r="Z43" s="41">
        <v>41877</v>
      </c>
      <c r="AA43" s="33">
        <v>29</v>
      </c>
      <c r="AB43" s="8">
        <f t="shared" si="14"/>
        <v>400</v>
      </c>
      <c r="AC43" s="19">
        <f t="shared" si="13"/>
        <v>400</v>
      </c>
      <c r="AD43" s="88"/>
    </row>
    <row r="44" spans="1:30" x14ac:dyDescent="0.25">
      <c r="A44" s="31" t="s">
        <v>93</v>
      </c>
      <c r="B44" s="32" t="s">
        <v>41</v>
      </c>
      <c r="C44" s="33" t="s">
        <v>24</v>
      </c>
      <c r="D44" s="33" t="s">
        <v>54</v>
      </c>
      <c r="E44" s="34">
        <v>317828</v>
      </c>
      <c r="F44" s="34" t="s">
        <v>62</v>
      </c>
      <c r="G44" s="34">
        <v>16</v>
      </c>
      <c r="H44" s="34">
        <v>18</v>
      </c>
      <c r="I44" s="34" t="s">
        <v>96</v>
      </c>
      <c r="J44" s="35" t="s">
        <v>37</v>
      </c>
      <c r="K44" s="36">
        <v>22.31</v>
      </c>
      <c r="L44" s="36">
        <f t="shared" si="15"/>
        <v>356.96</v>
      </c>
      <c r="M44" s="37">
        <f t="shared" si="16"/>
        <v>401.58</v>
      </c>
      <c r="N44" s="78" t="s">
        <v>331</v>
      </c>
      <c r="O44" s="41">
        <v>41788</v>
      </c>
      <c r="P44" s="33">
        <v>52</v>
      </c>
      <c r="Q44" s="40">
        <v>41799</v>
      </c>
      <c r="R44" s="38" t="s">
        <v>346</v>
      </c>
      <c r="S44" s="38"/>
      <c r="T44" s="39">
        <v>12.5</v>
      </c>
      <c r="U44" s="39">
        <f t="shared" si="12"/>
        <v>225</v>
      </c>
      <c r="V44" s="81" t="s">
        <v>382</v>
      </c>
      <c r="W44" s="81">
        <v>18</v>
      </c>
      <c r="X44" s="84">
        <f t="shared" si="10"/>
        <v>225</v>
      </c>
      <c r="Y44" s="33" t="s">
        <v>339</v>
      </c>
      <c r="Z44" s="41">
        <v>41877</v>
      </c>
      <c r="AA44" s="33">
        <v>29</v>
      </c>
      <c r="AB44" s="8">
        <f t="shared" si="14"/>
        <v>0</v>
      </c>
      <c r="AC44" s="19">
        <f t="shared" si="13"/>
        <v>0</v>
      </c>
      <c r="AD44" s="88"/>
    </row>
    <row r="45" spans="1:30" x14ac:dyDescent="0.25">
      <c r="A45" s="31" t="s">
        <v>93</v>
      </c>
      <c r="B45" s="32" t="s">
        <v>41</v>
      </c>
      <c r="C45" s="33" t="s">
        <v>24</v>
      </c>
      <c r="D45" s="33" t="s">
        <v>54</v>
      </c>
      <c r="E45" s="34">
        <v>345770</v>
      </c>
      <c r="F45" s="34" t="s">
        <v>62</v>
      </c>
      <c r="G45" s="34">
        <v>2</v>
      </c>
      <c r="H45" s="34">
        <v>3</v>
      </c>
      <c r="I45" s="34" t="s">
        <v>85</v>
      </c>
      <c r="J45" s="35" t="s">
        <v>35</v>
      </c>
      <c r="K45" s="36">
        <v>45.4</v>
      </c>
      <c r="L45" s="36">
        <f t="shared" si="15"/>
        <v>90.8</v>
      </c>
      <c r="M45" s="37">
        <f t="shared" si="16"/>
        <v>136.19999999999999</v>
      </c>
      <c r="N45" s="78" t="s">
        <v>331</v>
      </c>
      <c r="O45" s="41">
        <v>41788</v>
      </c>
      <c r="P45" s="33">
        <v>53</v>
      </c>
      <c r="Q45" s="40">
        <v>41799</v>
      </c>
      <c r="R45" s="38" t="s">
        <v>346</v>
      </c>
      <c r="S45" s="38"/>
      <c r="T45" s="39">
        <v>20</v>
      </c>
      <c r="U45" s="39">
        <f t="shared" si="12"/>
        <v>60</v>
      </c>
      <c r="V45" s="81" t="s">
        <v>382</v>
      </c>
      <c r="W45" s="81">
        <v>2</v>
      </c>
      <c r="X45" s="84">
        <f t="shared" si="10"/>
        <v>40</v>
      </c>
      <c r="Y45" s="33" t="s">
        <v>339</v>
      </c>
      <c r="Z45" s="41">
        <v>41877</v>
      </c>
      <c r="AA45" s="33">
        <v>29</v>
      </c>
      <c r="AB45" s="8">
        <f t="shared" si="14"/>
        <v>1</v>
      </c>
      <c r="AC45" s="19">
        <f t="shared" si="13"/>
        <v>20</v>
      </c>
      <c r="AD45" s="89"/>
    </row>
    <row r="46" spans="1:30" x14ac:dyDescent="0.25">
      <c r="A46" s="31" t="s">
        <v>93</v>
      </c>
      <c r="B46" s="32" t="s">
        <v>41</v>
      </c>
      <c r="C46" s="33" t="s">
        <v>24</v>
      </c>
      <c r="D46" s="33" t="s">
        <v>54</v>
      </c>
      <c r="E46" s="34">
        <v>347735</v>
      </c>
      <c r="F46" s="34" t="s">
        <v>62</v>
      </c>
      <c r="G46" s="34">
        <v>1</v>
      </c>
      <c r="H46" s="34">
        <v>3</v>
      </c>
      <c r="I46" s="34" t="s">
        <v>85</v>
      </c>
      <c r="J46" s="35" t="s">
        <v>105</v>
      </c>
      <c r="K46" s="36">
        <v>20.93</v>
      </c>
      <c r="L46" s="36">
        <f t="shared" si="15"/>
        <v>20.93</v>
      </c>
      <c r="M46" s="37">
        <f t="shared" si="16"/>
        <v>62.79</v>
      </c>
      <c r="N46" s="78" t="s">
        <v>331</v>
      </c>
      <c r="O46" s="41">
        <v>41788</v>
      </c>
      <c r="P46" s="33">
        <v>54</v>
      </c>
      <c r="Q46" s="40">
        <v>41799</v>
      </c>
      <c r="R46" s="38" t="s">
        <v>346</v>
      </c>
      <c r="S46" s="38"/>
      <c r="T46" s="39">
        <v>13</v>
      </c>
      <c r="U46" s="39">
        <f t="shared" si="12"/>
        <v>39</v>
      </c>
      <c r="V46" s="81" t="s">
        <v>382</v>
      </c>
      <c r="W46" s="81">
        <v>2</v>
      </c>
      <c r="X46" s="84">
        <f t="shared" si="10"/>
        <v>26</v>
      </c>
      <c r="Y46" s="33" t="s">
        <v>339</v>
      </c>
      <c r="Z46" s="41">
        <v>41877</v>
      </c>
      <c r="AA46" s="33">
        <v>29</v>
      </c>
      <c r="AB46" s="8">
        <f t="shared" si="14"/>
        <v>1</v>
      </c>
      <c r="AC46" s="19">
        <f t="shared" si="13"/>
        <v>13</v>
      </c>
      <c r="AD46" s="89"/>
    </row>
    <row r="47" spans="1:30" x14ac:dyDescent="0.25">
      <c r="A47" s="31" t="s">
        <v>106</v>
      </c>
      <c r="B47" s="32" t="s">
        <v>50</v>
      </c>
      <c r="C47" s="33" t="s">
        <v>24</v>
      </c>
      <c r="D47" s="33" t="s">
        <v>54</v>
      </c>
      <c r="E47" s="34">
        <v>355813</v>
      </c>
      <c r="F47" s="34" t="s">
        <v>59</v>
      </c>
      <c r="G47" s="34">
        <v>2</v>
      </c>
      <c r="H47" s="34">
        <v>3</v>
      </c>
      <c r="I47" s="34" t="s">
        <v>64</v>
      </c>
      <c r="J47" s="35" t="s">
        <v>33</v>
      </c>
      <c r="K47" s="36">
        <v>22.13</v>
      </c>
      <c r="L47" s="36">
        <f t="shared" ref="L47:L53" si="17">K47*G47</f>
        <v>44.26</v>
      </c>
      <c r="M47" s="37">
        <f t="shared" ref="M47:M53" si="18">K47*H47</f>
        <v>66.39</v>
      </c>
      <c r="N47" s="78" t="s">
        <v>331</v>
      </c>
      <c r="O47" s="41">
        <v>41788</v>
      </c>
      <c r="P47" s="33">
        <v>55</v>
      </c>
      <c r="Q47" s="40">
        <v>41799</v>
      </c>
      <c r="R47" s="38" t="s">
        <v>346</v>
      </c>
      <c r="S47" s="38"/>
      <c r="T47" s="39">
        <v>10.3</v>
      </c>
      <c r="U47" s="39">
        <f t="shared" si="12"/>
        <v>30.900000000000002</v>
      </c>
      <c r="V47" s="81" t="s">
        <v>382</v>
      </c>
      <c r="W47" s="81">
        <v>2</v>
      </c>
      <c r="X47" s="84">
        <f t="shared" si="10"/>
        <v>20.6</v>
      </c>
      <c r="Y47" s="33" t="s">
        <v>339</v>
      </c>
      <c r="Z47" s="41">
        <v>41877</v>
      </c>
      <c r="AA47" s="33">
        <v>29</v>
      </c>
      <c r="AB47" s="8">
        <f t="shared" si="14"/>
        <v>1</v>
      </c>
      <c r="AC47" s="19">
        <f t="shared" si="13"/>
        <v>10.3</v>
      </c>
      <c r="AD47" s="89"/>
    </row>
    <row r="48" spans="1:30" x14ac:dyDescent="0.25">
      <c r="A48" s="31" t="s">
        <v>106</v>
      </c>
      <c r="B48" s="32" t="s">
        <v>50</v>
      </c>
      <c r="C48" s="33" t="s">
        <v>24</v>
      </c>
      <c r="D48" s="33" t="s">
        <v>54</v>
      </c>
      <c r="E48" s="34">
        <v>347504</v>
      </c>
      <c r="F48" s="34" t="s">
        <v>59</v>
      </c>
      <c r="G48" s="34">
        <v>100</v>
      </c>
      <c r="H48" s="34">
        <v>200</v>
      </c>
      <c r="I48" s="34" t="s">
        <v>84</v>
      </c>
      <c r="J48" s="35" t="s">
        <v>107</v>
      </c>
      <c r="K48" s="36">
        <v>0.59</v>
      </c>
      <c r="L48" s="36">
        <f t="shared" si="17"/>
        <v>59</v>
      </c>
      <c r="M48" s="37">
        <f t="shared" si="18"/>
        <v>118</v>
      </c>
      <c r="N48" s="78" t="s">
        <v>331</v>
      </c>
      <c r="O48" s="41">
        <v>41788</v>
      </c>
      <c r="P48" s="33">
        <v>56</v>
      </c>
      <c r="Q48" s="40">
        <v>41799</v>
      </c>
      <c r="R48" s="38" t="s">
        <v>346</v>
      </c>
      <c r="S48" s="38"/>
      <c r="T48" s="39">
        <v>0.23</v>
      </c>
      <c r="U48" s="39">
        <f t="shared" si="12"/>
        <v>46</v>
      </c>
      <c r="V48" s="81" t="s">
        <v>382</v>
      </c>
      <c r="W48" s="81">
        <v>100</v>
      </c>
      <c r="X48" s="84">
        <f t="shared" si="10"/>
        <v>23</v>
      </c>
      <c r="Y48" s="33" t="s">
        <v>339</v>
      </c>
      <c r="Z48" s="41">
        <v>41877</v>
      </c>
      <c r="AA48" s="33">
        <v>29</v>
      </c>
      <c r="AB48" s="8">
        <f t="shared" si="14"/>
        <v>100</v>
      </c>
      <c r="AC48" s="19">
        <f t="shared" si="13"/>
        <v>23</v>
      </c>
      <c r="AD48" s="89"/>
    </row>
    <row r="49" spans="1:30" x14ac:dyDescent="0.25">
      <c r="A49" s="31" t="s">
        <v>106</v>
      </c>
      <c r="B49" s="32" t="s">
        <v>50</v>
      </c>
      <c r="C49" s="33" t="s">
        <v>24</v>
      </c>
      <c r="D49" s="33" t="s">
        <v>54</v>
      </c>
      <c r="E49" s="34">
        <v>362527</v>
      </c>
      <c r="F49" s="34" t="s">
        <v>59</v>
      </c>
      <c r="G49" s="34">
        <v>1</v>
      </c>
      <c r="H49" s="34">
        <v>2</v>
      </c>
      <c r="I49" s="34" t="s">
        <v>85</v>
      </c>
      <c r="J49" s="35" t="s">
        <v>108</v>
      </c>
      <c r="K49" s="36">
        <v>11.61</v>
      </c>
      <c r="L49" s="36">
        <f t="shared" si="17"/>
        <v>11.61</v>
      </c>
      <c r="M49" s="37">
        <f t="shared" si="18"/>
        <v>23.22</v>
      </c>
      <c r="N49" s="78" t="s">
        <v>331</v>
      </c>
      <c r="O49" s="41">
        <v>41788</v>
      </c>
      <c r="P49" s="33">
        <v>57</v>
      </c>
      <c r="Q49" s="40">
        <v>41799</v>
      </c>
      <c r="R49" s="79" t="s">
        <v>345</v>
      </c>
      <c r="S49" s="79"/>
      <c r="T49" s="39"/>
      <c r="U49" s="39">
        <f t="shared" si="12"/>
        <v>0</v>
      </c>
      <c r="V49" s="33"/>
      <c r="W49" s="82"/>
      <c r="X49" s="83">
        <v>0</v>
      </c>
      <c r="Y49" s="38"/>
      <c r="Z49" s="38"/>
      <c r="AA49" s="38"/>
      <c r="AB49" s="8">
        <v>0</v>
      </c>
      <c r="AC49" s="19">
        <f t="shared" si="13"/>
        <v>0</v>
      </c>
      <c r="AD49" s="88"/>
    </row>
    <row r="50" spans="1:30" x14ac:dyDescent="0.25">
      <c r="A50" s="31" t="s">
        <v>106</v>
      </c>
      <c r="B50" s="32" t="s">
        <v>50</v>
      </c>
      <c r="C50" s="33" t="s">
        <v>24</v>
      </c>
      <c r="D50" s="33" t="s">
        <v>54</v>
      </c>
      <c r="E50" s="34">
        <v>362727</v>
      </c>
      <c r="F50" s="34" t="s">
        <v>59</v>
      </c>
      <c r="G50" s="34">
        <v>1</v>
      </c>
      <c r="H50" s="34">
        <v>2</v>
      </c>
      <c r="I50" s="34" t="s">
        <v>64</v>
      </c>
      <c r="J50" s="35" t="s">
        <v>109</v>
      </c>
      <c r="K50" s="36">
        <v>24.22</v>
      </c>
      <c r="L50" s="36">
        <f t="shared" si="17"/>
        <v>24.22</v>
      </c>
      <c r="M50" s="37">
        <f t="shared" si="18"/>
        <v>48.44</v>
      </c>
      <c r="N50" s="78" t="s">
        <v>331</v>
      </c>
      <c r="O50" s="41">
        <v>41788</v>
      </c>
      <c r="P50" s="33">
        <v>58</v>
      </c>
      <c r="Q50" s="40">
        <v>41799</v>
      </c>
      <c r="R50" s="79" t="s">
        <v>345</v>
      </c>
      <c r="S50" s="79"/>
      <c r="T50" s="39"/>
      <c r="U50" s="39">
        <f t="shared" si="12"/>
        <v>0</v>
      </c>
      <c r="V50" s="33"/>
      <c r="W50" s="82"/>
      <c r="X50" s="83">
        <v>0</v>
      </c>
      <c r="Y50" s="38"/>
      <c r="Z50" s="38"/>
      <c r="AA50" s="38"/>
      <c r="AB50" s="8">
        <v>0</v>
      </c>
      <c r="AC50" s="19">
        <f t="shared" si="13"/>
        <v>0</v>
      </c>
      <c r="AD50" s="88"/>
    </row>
    <row r="51" spans="1:30" x14ac:dyDescent="0.25">
      <c r="A51" s="31" t="s">
        <v>106</v>
      </c>
      <c r="B51" s="32" t="s">
        <v>50</v>
      </c>
      <c r="C51" s="33" t="s">
        <v>24</v>
      </c>
      <c r="D51" s="33" t="s">
        <v>54</v>
      </c>
      <c r="E51" s="34">
        <v>347723</v>
      </c>
      <c r="F51" s="34" t="s">
        <v>59</v>
      </c>
      <c r="G51" s="34">
        <v>1</v>
      </c>
      <c r="H51" s="34">
        <v>2</v>
      </c>
      <c r="I51" s="34" t="s">
        <v>85</v>
      </c>
      <c r="J51" s="35" t="s">
        <v>43</v>
      </c>
      <c r="K51" s="36">
        <v>24.86</v>
      </c>
      <c r="L51" s="36">
        <f t="shared" si="17"/>
        <v>24.86</v>
      </c>
      <c r="M51" s="37">
        <f t="shared" si="18"/>
        <v>49.72</v>
      </c>
      <c r="N51" s="78" t="s">
        <v>331</v>
      </c>
      <c r="O51" s="41">
        <v>41788</v>
      </c>
      <c r="P51" s="33">
        <v>59</v>
      </c>
      <c r="Q51" s="40">
        <v>41799</v>
      </c>
      <c r="R51" s="38" t="s">
        <v>346</v>
      </c>
      <c r="S51" s="38"/>
      <c r="T51" s="39">
        <v>24</v>
      </c>
      <c r="U51" s="39">
        <f t="shared" si="12"/>
        <v>48</v>
      </c>
      <c r="V51" s="81" t="s">
        <v>382</v>
      </c>
      <c r="W51" s="81">
        <v>1</v>
      </c>
      <c r="X51" s="84">
        <f t="shared" ref="X51" si="19">W51*T51</f>
        <v>24</v>
      </c>
      <c r="Y51" s="33" t="s">
        <v>339</v>
      </c>
      <c r="Z51" s="41">
        <v>41877</v>
      </c>
      <c r="AA51" s="33">
        <v>29</v>
      </c>
      <c r="AB51" s="8">
        <f t="shared" si="14"/>
        <v>1</v>
      </c>
      <c r="AC51" s="19">
        <f t="shared" si="13"/>
        <v>24</v>
      </c>
      <c r="AD51" s="89"/>
    </row>
    <row r="52" spans="1:30" x14ac:dyDescent="0.25">
      <c r="A52" s="31" t="s">
        <v>106</v>
      </c>
      <c r="B52" s="32" t="s">
        <v>50</v>
      </c>
      <c r="C52" s="33" t="s">
        <v>24</v>
      </c>
      <c r="D52" s="33" t="s">
        <v>54</v>
      </c>
      <c r="E52" s="34">
        <v>351911</v>
      </c>
      <c r="F52" s="34" t="s">
        <v>59</v>
      </c>
      <c r="G52" s="34">
        <v>3</v>
      </c>
      <c r="H52" s="42">
        <v>4</v>
      </c>
      <c r="I52" s="34" t="s">
        <v>85</v>
      </c>
      <c r="J52" s="35" t="s">
        <v>110</v>
      </c>
      <c r="K52" s="36">
        <v>60.27</v>
      </c>
      <c r="L52" s="36">
        <f t="shared" si="17"/>
        <v>180.81</v>
      </c>
      <c r="M52" s="37">
        <f t="shared" si="18"/>
        <v>241.08</v>
      </c>
      <c r="N52" s="78" t="s">
        <v>331</v>
      </c>
      <c r="O52" s="41">
        <v>41788</v>
      </c>
      <c r="P52" s="33">
        <v>60</v>
      </c>
      <c r="Q52" s="40">
        <v>41799</v>
      </c>
      <c r="R52" s="79" t="s">
        <v>345</v>
      </c>
      <c r="S52" s="79"/>
      <c r="T52" s="39"/>
      <c r="U52" s="39">
        <f t="shared" si="12"/>
        <v>0</v>
      </c>
      <c r="V52" s="33"/>
      <c r="W52" s="82"/>
      <c r="X52" s="83">
        <v>0</v>
      </c>
      <c r="Y52" s="38"/>
      <c r="Z52" s="38"/>
      <c r="AA52" s="38"/>
      <c r="AB52" s="8">
        <v>0</v>
      </c>
      <c r="AC52" s="19">
        <f t="shared" si="13"/>
        <v>0</v>
      </c>
      <c r="AD52" s="88"/>
    </row>
    <row r="53" spans="1:30" x14ac:dyDescent="0.25">
      <c r="A53" s="31" t="s">
        <v>106</v>
      </c>
      <c r="B53" s="32" t="s">
        <v>50</v>
      </c>
      <c r="C53" s="33" t="s">
        <v>24</v>
      </c>
      <c r="D53" s="33" t="s">
        <v>54</v>
      </c>
      <c r="E53" s="34">
        <v>353337</v>
      </c>
      <c r="F53" s="34" t="s">
        <v>59</v>
      </c>
      <c r="G53" s="46">
        <v>250</v>
      </c>
      <c r="H53" s="46">
        <v>500</v>
      </c>
      <c r="I53" s="46" t="s">
        <v>84</v>
      </c>
      <c r="J53" s="47" t="s">
        <v>111</v>
      </c>
      <c r="K53" s="48">
        <v>0.11</v>
      </c>
      <c r="L53" s="36">
        <f t="shared" si="17"/>
        <v>27.5</v>
      </c>
      <c r="M53" s="37">
        <f t="shared" si="18"/>
        <v>55</v>
      </c>
      <c r="N53" s="78" t="s">
        <v>331</v>
      </c>
      <c r="O53" s="41">
        <v>41788</v>
      </c>
      <c r="P53" s="33">
        <v>61</v>
      </c>
      <c r="Q53" s="40">
        <v>41799</v>
      </c>
      <c r="R53" s="79" t="s">
        <v>345</v>
      </c>
      <c r="S53" s="79"/>
      <c r="T53" s="38"/>
      <c r="U53" s="39">
        <f t="shared" si="12"/>
        <v>0</v>
      </c>
      <c r="V53" s="38"/>
      <c r="W53" s="82"/>
      <c r="X53" s="83">
        <v>0</v>
      </c>
      <c r="Y53" s="38"/>
      <c r="Z53" s="38"/>
      <c r="AA53" s="38"/>
      <c r="AB53" s="8">
        <v>0</v>
      </c>
      <c r="AC53" s="19">
        <f t="shared" si="13"/>
        <v>0</v>
      </c>
      <c r="AD53" s="88"/>
    </row>
    <row r="54" spans="1:30" ht="12.75" customHeight="1" x14ac:dyDescent="0.25">
      <c r="A54" s="31" t="s">
        <v>112</v>
      </c>
      <c r="B54" s="32" t="s">
        <v>113</v>
      </c>
      <c r="C54" s="33" t="s">
        <v>24</v>
      </c>
      <c r="D54" s="33" t="s">
        <v>54</v>
      </c>
      <c r="E54" s="33">
        <v>387015</v>
      </c>
      <c r="F54" s="49" t="s">
        <v>62</v>
      </c>
      <c r="G54" s="4">
        <v>4</v>
      </c>
      <c r="H54" s="4">
        <v>8</v>
      </c>
      <c r="I54" s="17" t="s">
        <v>96</v>
      </c>
      <c r="J54" s="14" t="s">
        <v>116</v>
      </c>
      <c r="K54" s="7">
        <v>235.99</v>
      </c>
      <c r="L54" s="36">
        <f t="shared" ref="L54:L62" si="20">K54*G54</f>
        <v>943.96</v>
      </c>
      <c r="M54" s="37">
        <f t="shared" ref="M54:M62" si="21">K54*H54</f>
        <v>1887.92</v>
      </c>
      <c r="N54" s="78" t="s">
        <v>331</v>
      </c>
      <c r="O54" s="41">
        <v>41788</v>
      </c>
      <c r="P54" s="33">
        <v>62</v>
      </c>
      <c r="Q54" s="40">
        <v>41799</v>
      </c>
      <c r="R54" s="38" t="s">
        <v>346</v>
      </c>
      <c r="S54" s="38"/>
      <c r="T54" s="39">
        <v>202</v>
      </c>
      <c r="U54" s="39">
        <f t="shared" si="12"/>
        <v>1616</v>
      </c>
      <c r="V54" s="81" t="s">
        <v>382</v>
      </c>
      <c r="W54" s="81">
        <v>4</v>
      </c>
      <c r="X54" s="84">
        <f>W54*T54</f>
        <v>808</v>
      </c>
      <c r="Y54" s="33" t="s">
        <v>339</v>
      </c>
      <c r="Z54" s="41">
        <v>41877</v>
      </c>
      <c r="AA54" s="33">
        <v>29</v>
      </c>
      <c r="AB54" s="8">
        <f t="shared" si="14"/>
        <v>4</v>
      </c>
      <c r="AC54" s="19">
        <f t="shared" si="13"/>
        <v>808</v>
      </c>
      <c r="AD54" s="88"/>
    </row>
    <row r="55" spans="1:30" x14ac:dyDescent="0.25">
      <c r="A55" s="31" t="s">
        <v>112</v>
      </c>
      <c r="B55" s="32" t="s">
        <v>113</v>
      </c>
      <c r="C55" s="33" t="s">
        <v>24</v>
      </c>
      <c r="D55" s="33" t="s">
        <v>54</v>
      </c>
      <c r="E55" s="34">
        <v>326288</v>
      </c>
      <c r="F55" s="66" t="s">
        <v>62</v>
      </c>
      <c r="G55" s="4">
        <v>3</v>
      </c>
      <c r="H55" s="4">
        <v>4</v>
      </c>
      <c r="I55" s="17" t="s">
        <v>96</v>
      </c>
      <c r="J55" s="5" t="s">
        <v>115</v>
      </c>
      <c r="K55" s="30">
        <v>144.32</v>
      </c>
      <c r="L55" s="36">
        <f t="shared" si="20"/>
        <v>432.96</v>
      </c>
      <c r="M55" s="37">
        <f t="shared" si="21"/>
        <v>577.28</v>
      </c>
      <c r="N55" s="78" t="s">
        <v>331</v>
      </c>
      <c r="O55" s="41">
        <v>41788</v>
      </c>
      <c r="P55" s="33">
        <v>63</v>
      </c>
      <c r="Q55" s="40">
        <v>41799</v>
      </c>
      <c r="R55" s="38" t="s">
        <v>348</v>
      </c>
      <c r="S55" s="38"/>
      <c r="T55" s="39">
        <v>126.77</v>
      </c>
      <c r="U55" s="39">
        <f t="shared" si="12"/>
        <v>507.08</v>
      </c>
      <c r="V55" s="81" t="s">
        <v>383</v>
      </c>
      <c r="W55" s="81">
        <v>4</v>
      </c>
      <c r="X55" s="84">
        <f>W55*T55</f>
        <v>507.08</v>
      </c>
      <c r="Y55" s="33" t="s">
        <v>339</v>
      </c>
      <c r="Z55" s="41">
        <v>41880</v>
      </c>
      <c r="AA55" s="33">
        <v>3989</v>
      </c>
      <c r="AB55" s="8">
        <f t="shared" si="14"/>
        <v>0</v>
      </c>
      <c r="AC55" s="19">
        <f t="shared" si="13"/>
        <v>0</v>
      </c>
      <c r="AD55" s="88"/>
    </row>
    <row r="56" spans="1:30" x14ac:dyDescent="0.25">
      <c r="A56" s="31" t="s">
        <v>112</v>
      </c>
      <c r="B56" s="32" t="s">
        <v>113</v>
      </c>
      <c r="C56" s="33" t="s">
        <v>24</v>
      </c>
      <c r="D56" s="33" t="s">
        <v>54</v>
      </c>
      <c r="E56" s="34">
        <v>326282</v>
      </c>
      <c r="F56" s="66" t="s">
        <v>62</v>
      </c>
      <c r="G56" s="4">
        <v>2</v>
      </c>
      <c r="H56" s="4">
        <v>4</v>
      </c>
      <c r="I56" s="17" t="s">
        <v>96</v>
      </c>
      <c r="J56" s="12" t="s">
        <v>42</v>
      </c>
      <c r="K56" s="30">
        <v>184</v>
      </c>
      <c r="L56" s="36">
        <f t="shared" si="20"/>
        <v>368</v>
      </c>
      <c r="M56" s="37">
        <f t="shared" si="21"/>
        <v>736</v>
      </c>
      <c r="N56" s="78" t="s">
        <v>331</v>
      </c>
      <c r="O56" s="41">
        <v>41788</v>
      </c>
      <c r="P56" s="33">
        <v>64</v>
      </c>
      <c r="Q56" s="40">
        <v>41799</v>
      </c>
      <c r="R56" s="38" t="s">
        <v>351</v>
      </c>
      <c r="S56" s="38"/>
      <c r="T56" s="39">
        <v>157.9</v>
      </c>
      <c r="U56" s="39">
        <f t="shared" si="12"/>
        <v>631.6</v>
      </c>
      <c r="V56" s="81" t="s">
        <v>386</v>
      </c>
      <c r="W56" s="81">
        <v>3</v>
      </c>
      <c r="X56" s="84">
        <f>W56*T56</f>
        <v>473.70000000000005</v>
      </c>
      <c r="Y56" s="33" t="s">
        <v>339</v>
      </c>
      <c r="Z56" s="41">
        <v>41883</v>
      </c>
      <c r="AA56" s="33">
        <v>1074</v>
      </c>
      <c r="AB56" s="8">
        <f t="shared" si="14"/>
        <v>1</v>
      </c>
      <c r="AC56" s="19">
        <f t="shared" si="13"/>
        <v>157.9</v>
      </c>
      <c r="AD56" s="88"/>
    </row>
    <row r="57" spans="1:30" x14ac:dyDescent="0.25">
      <c r="A57" s="31" t="s">
        <v>112</v>
      </c>
      <c r="B57" s="32" t="s">
        <v>113</v>
      </c>
      <c r="C57" s="33" t="s">
        <v>24</v>
      </c>
      <c r="D57" s="33" t="s">
        <v>54</v>
      </c>
      <c r="E57" s="34">
        <v>326278</v>
      </c>
      <c r="F57" s="66" t="s">
        <v>62</v>
      </c>
      <c r="G57" s="4">
        <v>1</v>
      </c>
      <c r="H57" s="4">
        <v>3</v>
      </c>
      <c r="I57" s="17" t="s">
        <v>96</v>
      </c>
      <c r="J57" s="12" t="s">
        <v>42</v>
      </c>
      <c r="K57" s="30">
        <v>243.88</v>
      </c>
      <c r="L57" s="36">
        <f t="shared" si="20"/>
        <v>243.88</v>
      </c>
      <c r="M57" s="37">
        <f t="shared" si="21"/>
        <v>731.64</v>
      </c>
      <c r="N57" s="78" t="s">
        <v>331</v>
      </c>
      <c r="O57" s="41">
        <v>41788</v>
      </c>
      <c r="P57" s="33">
        <v>65</v>
      </c>
      <c r="Q57" s="40">
        <v>41799</v>
      </c>
      <c r="R57" s="38" t="s">
        <v>352</v>
      </c>
      <c r="S57" s="38"/>
      <c r="T57" s="39">
        <v>130</v>
      </c>
      <c r="U57" s="39">
        <f t="shared" si="12"/>
        <v>390</v>
      </c>
      <c r="V57" s="81" t="s">
        <v>387</v>
      </c>
      <c r="W57" s="81">
        <v>3</v>
      </c>
      <c r="X57" s="84">
        <f>W57*T57</f>
        <v>390</v>
      </c>
      <c r="Y57" s="38" t="s">
        <v>339</v>
      </c>
      <c r="Z57" s="40">
        <v>41950</v>
      </c>
      <c r="AA57" s="38">
        <v>6098</v>
      </c>
      <c r="AB57" s="8">
        <f t="shared" si="14"/>
        <v>0</v>
      </c>
      <c r="AC57" s="19">
        <f t="shared" si="13"/>
        <v>0</v>
      </c>
      <c r="AD57" s="88"/>
    </row>
    <row r="58" spans="1:30" x14ac:dyDescent="0.25">
      <c r="A58" s="31" t="s">
        <v>112</v>
      </c>
      <c r="B58" s="32" t="s">
        <v>113</v>
      </c>
      <c r="C58" s="33" t="s">
        <v>24</v>
      </c>
      <c r="D58" s="33" t="s">
        <v>54</v>
      </c>
      <c r="E58" s="34">
        <v>326279</v>
      </c>
      <c r="F58" s="66" t="s">
        <v>62</v>
      </c>
      <c r="G58" s="4">
        <v>1</v>
      </c>
      <c r="H58" s="4">
        <v>3</v>
      </c>
      <c r="I58" s="17" t="s">
        <v>96</v>
      </c>
      <c r="J58" s="12" t="s">
        <v>42</v>
      </c>
      <c r="K58" s="30">
        <v>164.22</v>
      </c>
      <c r="L58" s="36">
        <f t="shared" si="20"/>
        <v>164.22</v>
      </c>
      <c r="M58" s="37">
        <f t="shared" si="21"/>
        <v>492.65999999999997</v>
      </c>
      <c r="N58" s="78" t="s">
        <v>331</v>
      </c>
      <c r="O58" s="41">
        <v>41788</v>
      </c>
      <c r="P58" s="33">
        <v>66</v>
      </c>
      <c r="Q58" s="40">
        <v>41799</v>
      </c>
      <c r="R58" s="38" t="s">
        <v>351</v>
      </c>
      <c r="S58" s="38"/>
      <c r="T58" s="39">
        <v>155.94999999999999</v>
      </c>
      <c r="U58" s="39">
        <f t="shared" si="12"/>
        <v>467.84999999999997</v>
      </c>
      <c r="V58" s="81" t="s">
        <v>386</v>
      </c>
      <c r="W58" s="81">
        <v>3</v>
      </c>
      <c r="X58" s="84">
        <f>W58*T58</f>
        <v>467.84999999999997</v>
      </c>
      <c r="Y58" s="33" t="s">
        <v>339</v>
      </c>
      <c r="Z58" s="41">
        <v>41883</v>
      </c>
      <c r="AA58" s="33">
        <v>1074</v>
      </c>
      <c r="AB58" s="8">
        <f t="shared" si="14"/>
        <v>0</v>
      </c>
      <c r="AC58" s="19">
        <f t="shared" si="13"/>
        <v>0</v>
      </c>
      <c r="AD58" s="88"/>
    </row>
    <row r="59" spans="1:30" x14ac:dyDescent="0.25">
      <c r="A59" s="31" t="s">
        <v>112</v>
      </c>
      <c r="B59" s="32" t="s">
        <v>113</v>
      </c>
      <c r="C59" s="33" t="s">
        <v>24</v>
      </c>
      <c r="D59" s="33" t="s">
        <v>54</v>
      </c>
      <c r="E59" s="34">
        <v>346632</v>
      </c>
      <c r="F59" s="66" t="s">
        <v>62</v>
      </c>
      <c r="G59" s="4">
        <v>40</v>
      </c>
      <c r="H59" s="4">
        <v>100</v>
      </c>
      <c r="I59" s="17" t="s">
        <v>64</v>
      </c>
      <c r="J59" s="12" t="s">
        <v>29</v>
      </c>
      <c r="K59" s="30">
        <v>3.72</v>
      </c>
      <c r="L59" s="36">
        <f t="shared" si="20"/>
        <v>148.80000000000001</v>
      </c>
      <c r="M59" s="37">
        <f t="shared" si="21"/>
        <v>372</v>
      </c>
      <c r="N59" s="78" t="s">
        <v>331</v>
      </c>
      <c r="O59" s="41">
        <v>41788</v>
      </c>
      <c r="P59" s="33">
        <v>67</v>
      </c>
      <c r="Q59" s="40">
        <v>41799</v>
      </c>
      <c r="R59" s="79" t="s">
        <v>345</v>
      </c>
      <c r="S59" s="79"/>
      <c r="T59" s="39"/>
      <c r="U59" s="39">
        <f t="shared" si="12"/>
        <v>0</v>
      </c>
      <c r="V59" s="38"/>
      <c r="W59" s="82"/>
      <c r="X59" s="83">
        <v>0</v>
      </c>
      <c r="Y59" s="38"/>
      <c r="Z59" s="38"/>
      <c r="AA59" s="38"/>
      <c r="AB59" s="8">
        <v>0</v>
      </c>
      <c r="AC59" s="19">
        <f t="shared" si="13"/>
        <v>0</v>
      </c>
      <c r="AD59" s="88"/>
    </row>
    <row r="60" spans="1:30" x14ac:dyDescent="0.25">
      <c r="A60" s="31" t="s">
        <v>112</v>
      </c>
      <c r="B60" s="32" t="s">
        <v>113</v>
      </c>
      <c r="C60" s="33" t="s">
        <v>24</v>
      </c>
      <c r="D60" s="33" t="s">
        <v>54</v>
      </c>
      <c r="E60" s="34">
        <v>326883</v>
      </c>
      <c r="F60" s="66" t="s">
        <v>62</v>
      </c>
      <c r="G60" s="4">
        <v>1</v>
      </c>
      <c r="H60" s="4">
        <v>3</v>
      </c>
      <c r="I60" s="17" t="s">
        <v>96</v>
      </c>
      <c r="J60" s="12" t="s">
        <v>42</v>
      </c>
      <c r="K60" s="30">
        <v>236.12</v>
      </c>
      <c r="L60" s="36">
        <f t="shared" si="20"/>
        <v>236.12</v>
      </c>
      <c r="M60" s="37">
        <f t="shared" si="21"/>
        <v>708.36</v>
      </c>
      <c r="N60" s="78" t="s">
        <v>331</v>
      </c>
      <c r="O60" s="41">
        <v>41788</v>
      </c>
      <c r="P60" s="33">
        <v>68</v>
      </c>
      <c r="Q60" s="40">
        <v>41799</v>
      </c>
      <c r="R60" s="38" t="s">
        <v>352</v>
      </c>
      <c r="S60" s="38"/>
      <c r="T60" s="39">
        <v>174</v>
      </c>
      <c r="U60" s="39">
        <f t="shared" si="12"/>
        <v>522</v>
      </c>
      <c r="V60" s="81" t="s">
        <v>387</v>
      </c>
      <c r="W60" s="81">
        <v>2</v>
      </c>
      <c r="X60" s="84">
        <f>W60*T60</f>
        <v>348</v>
      </c>
      <c r="Y60" s="38" t="s">
        <v>339</v>
      </c>
      <c r="Z60" s="40">
        <v>41950</v>
      </c>
      <c r="AA60" s="38">
        <v>6098</v>
      </c>
      <c r="AB60" s="8">
        <f t="shared" si="14"/>
        <v>1</v>
      </c>
      <c r="AC60" s="19">
        <f t="shared" si="13"/>
        <v>174</v>
      </c>
      <c r="AD60" s="88"/>
    </row>
    <row r="61" spans="1:30" ht="24" x14ac:dyDescent="0.25">
      <c r="A61" s="31" t="s">
        <v>112</v>
      </c>
      <c r="B61" s="32" t="s">
        <v>113</v>
      </c>
      <c r="C61" s="33" t="s">
        <v>24</v>
      </c>
      <c r="D61" s="33" t="s">
        <v>54</v>
      </c>
      <c r="E61" s="34">
        <v>327227</v>
      </c>
      <c r="F61" s="49" t="s">
        <v>62</v>
      </c>
      <c r="G61" s="4">
        <v>1</v>
      </c>
      <c r="H61" s="4">
        <v>2</v>
      </c>
      <c r="I61" s="17" t="s">
        <v>114</v>
      </c>
      <c r="J61" s="12" t="s">
        <v>117</v>
      </c>
      <c r="K61" s="30">
        <v>138.25</v>
      </c>
      <c r="L61" s="36">
        <f t="shared" si="20"/>
        <v>138.25</v>
      </c>
      <c r="M61" s="37">
        <f t="shared" si="21"/>
        <v>276.5</v>
      </c>
      <c r="N61" s="78" t="s">
        <v>331</v>
      </c>
      <c r="O61" s="41">
        <v>41788</v>
      </c>
      <c r="P61" s="33">
        <v>69</v>
      </c>
      <c r="Q61" s="40">
        <v>41799</v>
      </c>
      <c r="R61" s="38" t="s">
        <v>348</v>
      </c>
      <c r="S61" s="38"/>
      <c r="T61" s="39">
        <v>121</v>
      </c>
      <c r="U61" s="39">
        <f t="shared" si="12"/>
        <v>242</v>
      </c>
      <c r="V61" s="81" t="s">
        <v>383</v>
      </c>
      <c r="W61" s="81">
        <v>1</v>
      </c>
      <c r="X61" s="84">
        <f>W61*T61</f>
        <v>121</v>
      </c>
      <c r="Y61" s="33" t="s">
        <v>339</v>
      </c>
      <c r="Z61" s="41">
        <v>41880</v>
      </c>
      <c r="AA61" s="33">
        <v>3989</v>
      </c>
      <c r="AB61" s="8">
        <f t="shared" si="14"/>
        <v>1</v>
      </c>
      <c r="AC61" s="19">
        <f t="shared" si="13"/>
        <v>121</v>
      </c>
      <c r="AD61" s="88"/>
    </row>
    <row r="62" spans="1:30" x14ac:dyDescent="0.25">
      <c r="A62" s="31" t="s">
        <v>112</v>
      </c>
      <c r="B62" s="32" t="s">
        <v>113</v>
      </c>
      <c r="C62" s="33" t="s">
        <v>24</v>
      </c>
      <c r="D62" s="33" t="s">
        <v>54</v>
      </c>
      <c r="E62" s="33">
        <v>393126</v>
      </c>
      <c r="F62" s="66" t="s">
        <v>62</v>
      </c>
      <c r="G62" s="4">
        <v>2</v>
      </c>
      <c r="H62" s="4">
        <v>3</v>
      </c>
      <c r="I62" s="18" t="s">
        <v>96</v>
      </c>
      <c r="J62" s="13" t="s">
        <v>118</v>
      </c>
      <c r="K62" s="30">
        <v>152.16999999999999</v>
      </c>
      <c r="L62" s="36">
        <f t="shared" si="20"/>
        <v>304.33999999999997</v>
      </c>
      <c r="M62" s="37">
        <f t="shared" si="21"/>
        <v>456.51</v>
      </c>
      <c r="N62" s="78" t="s">
        <v>331</v>
      </c>
      <c r="O62" s="41">
        <v>41788</v>
      </c>
      <c r="P62" s="33">
        <v>70</v>
      </c>
      <c r="Q62" s="40">
        <v>41799</v>
      </c>
      <c r="R62" s="38" t="s">
        <v>351</v>
      </c>
      <c r="S62" s="38"/>
      <c r="T62" s="43">
        <v>152.16999999999999</v>
      </c>
      <c r="U62" s="39">
        <f t="shared" si="12"/>
        <v>456.51</v>
      </c>
      <c r="V62" s="81" t="s">
        <v>386</v>
      </c>
      <c r="W62" s="81">
        <v>2</v>
      </c>
      <c r="X62" s="84">
        <f>W62*T62</f>
        <v>304.33999999999997</v>
      </c>
      <c r="Y62" s="33" t="s">
        <v>339</v>
      </c>
      <c r="Z62" s="41">
        <v>41883</v>
      </c>
      <c r="AA62" s="33">
        <v>1074</v>
      </c>
      <c r="AB62" s="8">
        <f t="shared" si="14"/>
        <v>1</v>
      </c>
      <c r="AC62" s="19">
        <f t="shared" si="13"/>
        <v>152.16999999999999</v>
      </c>
      <c r="AD62" s="88"/>
    </row>
    <row r="63" spans="1:30" x14ac:dyDescent="0.25">
      <c r="A63" s="31" t="s">
        <v>119</v>
      </c>
      <c r="B63" s="44" t="s">
        <v>120</v>
      </c>
      <c r="C63" s="33" t="s">
        <v>24</v>
      </c>
      <c r="D63" s="33" t="s">
        <v>54</v>
      </c>
      <c r="E63" s="34">
        <v>407162</v>
      </c>
      <c r="F63" s="34" t="s">
        <v>143</v>
      </c>
      <c r="G63" s="51">
        <v>250</v>
      </c>
      <c r="H63" s="67">
        <v>1000</v>
      </c>
      <c r="I63" s="51" t="s">
        <v>65</v>
      </c>
      <c r="J63" s="52" t="s">
        <v>122</v>
      </c>
      <c r="K63" s="53">
        <v>0.27</v>
      </c>
      <c r="L63" s="36">
        <f t="shared" ref="L63:L83" si="22">K63*G63</f>
        <v>67.5</v>
      </c>
      <c r="M63" s="37">
        <f t="shared" ref="M63:M83" si="23">K63*H63</f>
        <v>270</v>
      </c>
      <c r="N63" s="78" t="s">
        <v>331</v>
      </c>
      <c r="O63" s="41">
        <v>41788</v>
      </c>
      <c r="P63" s="33">
        <v>71</v>
      </c>
      <c r="Q63" s="40">
        <v>41799</v>
      </c>
      <c r="R63" s="79" t="s">
        <v>345</v>
      </c>
      <c r="S63" s="79"/>
      <c r="T63" s="39"/>
      <c r="U63" s="39">
        <f t="shared" si="12"/>
        <v>0</v>
      </c>
      <c r="V63" s="38"/>
      <c r="W63" s="82"/>
      <c r="X63" s="83">
        <v>0</v>
      </c>
      <c r="Y63" s="38"/>
      <c r="Z63" s="38"/>
      <c r="AA63" s="38"/>
      <c r="AB63" s="8">
        <v>0</v>
      </c>
      <c r="AC63" s="19">
        <f t="shared" si="13"/>
        <v>0</v>
      </c>
      <c r="AD63" s="88"/>
    </row>
    <row r="64" spans="1:30" x14ac:dyDescent="0.25">
      <c r="A64" s="31" t="s">
        <v>119</v>
      </c>
      <c r="B64" s="44" t="s">
        <v>120</v>
      </c>
      <c r="C64" s="33" t="s">
        <v>24</v>
      </c>
      <c r="D64" s="33" t="s">
        <v>54</v>
      </c>
      <c r="E64" s="34">
        <v>401204</v>
      </c>
      <c r="F64" s="34" t="s">
        <v>143</v>
      </c>
      <c r="G64" s="34">
        <v>250</v>
      </c>
      <c r="H64" s="42">
        <v>1000</v>
      </c>
      <c r="I64" s="34" t="s">
        <v>65</v>
      </c>
      <c r="J64" s="35" t="s">
        <v>123</v>
      </c>
      <c r="K64" s="36">
        <v>0.16</v>
      </c>
      <c r="L64" s="36">
        <f t="shared" si="22"/>
        <v>40</v>
      </c>
      <c r="M64" s="37">
        <f t="shared" si="23"/>
        <v>160</v>
      </c>
      <c r="N64" s="78" t="s">
        <v>331</v>
      </c>
      <c r="O64" s="41">
        <v>41788</v>
      </c>
      <c r="P64" s="33">
        <v>72</v>
      </c>
      <c r="Q64" s="40">
        <v>41799</v>
      </c>
      <c r="R64" s="79" t="s">
        <v>345</v>
      </c>
      <c r="S64" s="79"/>
      <c r="T64" s="39"/>
      <c r="U64" s="39">
        <f t="shared" si="12"/>
        <v>0</v>
      </c>
      <c r="V64" s="38"/>
      <c r="W64" s="85"/>
      <c r="X64" s="83">
        <v>0</v>
      </c>
      <c r="Y64" s="38"/>
      <c r="Z64" s="38"/>
      <c r="AA64" s="38"/>
      <c r="AB64" s="8">
        <v>0</v>
      </c>
      <c r="AC64" s="19">
        <f t="shared" si="13"/>
        <v>0</v>
      </c>
      <c r="AD64" s="88"/>
    </row>
    <row r="65" spans="1:30" x14ac:dyDescent="0.25">
      <c r="A65" s="31" t="s">
        <v>119</v>
      </c>
      <c r="B65" s="44" t="s">
        <v>120</v>
      </c>
      <c r="C65" s="33" t="s">
        <v>24</v>
      </c>
      <c r="D65" s="33" t="s">
        <v>54</v>
      </c>
      <c r="E65" s="34">
        <v>363167</v>
      </c>
      <c r="F65" s="34" t="s">
        <v>143</v>
      </c>
      <c r="G65" s="34">
        <v>1</v>
      </c>
      <c r="H65" s="34">
        <v>2</v>
      </c>
      <c r="I65" s="34" t="s">
        <v>121</v>
      </c>
      <c r="J65" s="35" t="s">
        <v>124</v>
      </c>
      <c r="K65" s="36">
        <v>98.16</v>
      </c>
      <c r="L65" s="36">
        <f t="shared" si="22"/>
        <v>98.16</v>
      </c>
      <c r="M65" s="37">
        <f t="shared" si="23"/>
        <v>196.32</v>
      </c>
      <c r="N65" s="78" t="s">
        <v>331</v>
      </c>
      <c r="O65" s="41">
        <v>41788</v>
      </c>
      <c r="P65" s="33">
        <v>73</v>
      </c>
      <c r="Q65" s="40">
        <v>41799</v>
      </c>
      <c r="R65" s="38" t="s">
        <v>346</v>
      </c>
      <c r="S65" s="38"/>
      <c r="T65" s="39">
        <v>84</v>
      </c>
      <c r="U65" s="39">
        <f t="shared" si="12"/>
        <v>168</v>
      </c>
      <c r="V65" s="81" t="s">
        <v>382</v>
      </c>
      <c r="W65" s="81">
        <v>1</v>
      </c>
      <c r="X65" s="84">
        <f t="shared" ref="X65:X83" si="24">W65*T65</f>
        <v>84</v>
      </c>
      <c r="Y65" s="33" t="s">
        <v>339</v>
      </c>
      <c r="Z65" s="41">
        <v>41877</v>
      </c>
      <c r="AA65" s="33">
        <v>29</v>
      </c>
      <c r="AB65" s="8">
        <f t="shared" si="14"/>
        <v>1</v>
      </c>
      <c r="AC65" s="19">
        <f t="shared" si="13"/>
        <v>84</v>
      </c>
      <c r="AD65" s="88"/>
    </row>
    <row r="66" spans="1:30" x14ac:dyDescent="0.25">
      <c r="A66" s="31" t="s">
        <v>119</v>
      </c>
      <c r="B66" s="44" t="s">
        <v>120</v>
      </c>
      <c r="C66" s="33" t="s">
        <v>24</v>
      </c>
      <c r="D66" s="33" t="s">
        <v>54</v>
      </c>
      <c r="E66" s="34">
        <v>353495</v>
      </c>
      <c r="F66" s="34" t="s">
        <v>143</v>
      </c>
      <c r="G66" s="34">
        <v>1</v>
      </c>
      <c r="H66" s="34">
        <v>2</v>
      </c>
      <c r="I66" s="34" t="s">
        <v>121</v>
      </c>
      <c r="J66" s="35" t="s">
        <v>125</v>
      </c>
      <c r="K66" s="36">
        <v>98.16</v>
      </c>
      <c r="L66" s="36">
        <f t="shared" si="22"/>
        <v>98.16</v>
      </c>
      <c r="M66" s="37">
        <f t="shared" si="23"/>
        <v>196.32</v>
      </c>
      <c r="N66" s="78" t="s">
        <v>331</v>
      </c>
      <c r="O66" s="41">
        <v>41788</v>
      </c>
      <c r="P66" s="33">
        <v>74</v>
      </c>
      <c r="Q66" s="40">
        <v>41799</v>
      </c>
      <c r="R66" s="38" t="s">
        <v>346</v>
      </c>
      <c r="S66" s="38"/>
      <c r="T66" s="39">
        <v>84</v>
      </c>
      <c r="U66" s="39">
        <f t="shared" si="12"/>
        <v>168</v>
      </c>
      <c r="V66" s="81" t="s">
        <v>382</v>
      </c>
      <c r="W66" s="81">
        <v>1</v>
      </c>
      <c r="X66" s="84">
        <f t="shared" si="24"/>
        <v>84</v>
      </c>
      <c r="Y66" s="33" t="s">
        <v>339</v>
      </c>
      <c r="Z66" s="41">
        <v>41877</v>
      </c>
      <c r="AA66" s="33">
        <v>29</v>
      </c>
      <c r="AB66" s="8">
        <f t="shared" si="14"/>
        <v>1</v>
      </c>
      <c r="AC66" s="19">
        <f t="shared" si="13"/>
        <v>84</v>
      </c>
      <c r="AD66" s="88"/>
    </row>
    <row r="67" spans="1:30" x14ac:dyDescent="0.25">
      <c r="A67" s="31" t="s">
        <v>119</v>
      </c>
      <c r="B67" s="44" t="s">
        <v>120</v>
      </c>
      <c r="C67" s="33" t="s">
        <v>24</v>
      </c>
      <c r="D67" s="33" t="s">
        <v>54</v>
      </c>
      <c r="E67" s="34">
        <v>353633</v>
      </c>
      <c r="F67" s="34" t="s">
        <v>143</v>
      </c>
      <c r="G67" s="34">
        <v>1</v>
      </c>
      <c r="H67" s="34">
        <v>2</v>
      </c>
      <c r="I67" s="34" t="s">
        <v>121</v>
      </c>
      <c r="J67" s="35" t="s">
        <v>126</v>
      </c>
      <c r="K67" s="36">
        <v>112.16</v>
      </c>
      <c r="L67" s="36">
        <f t="shared" si="22"/>
        <v>112.16</v>
      </c>
      <c r="M67" s="37">
        <f t="shared" si="23"/>
        <v>224.32</v>
      </c>
      <c r="N67" s="78" t="s">
        <v>331</v>
      </c>
      <c r="O67" s="41">
        <v>41788</v>
      </c>
      <c r="P67" s="33">
        <v>75</v>
      </c>
      <c r="Q67" s="40">
        <v>41799</v>
      </c>
      <c r="R67" s="38" t="s">
        <v>346</v>
      </c>
      <c r="S67" s="38"/>
      <c r="T67" s="39">
        <v>84</v>
      </c>
      <c r="U67" s="39">
        <f t="shared" si="12"/>
        <v>168</v>
      </c>
      <c r="V67" s="81" t="s">
        <v>382</v>
      </c>
      <c r="W67" s="81">
        <v>1</v>
      </c>
      <c r="X67" s="84">
        <f t="shared" si="24"/>
        <v>84</v>
      </c>
      <c r="Y67" s="33" t="s">
        <v>339</v>
      </c>
      <c r="Z67" s="41">
        <v>41877</v>
      </c>
      <c r="AA67" s="33">
        <v>29</v>
      </c>
      <c r="AB67" s="8">
        <f t="shared" si="14"/>
        <v>1</v>
      </c>
      <c r="AC67" s="19">
        <f t="shared" si="13"/>
        <v>84</v>
      </c>
      <c r="AD67" s="88"/>
    </row>
    <row r="68" spans="1:30" x14ac:dyDescent="0.25">
      <c r="A68" s="31" t="s">
        <v>119</v>
      </c>
      <c r="B68" s="44" t="s">
        <v>120</v>
      </c>
      <c r="C68" s="33" t="s">
        <v>24</v>
      </c>
      <c r="D68" s="33" t="s">
        <v>54</v>
      </c>
      <c r="E68" s="34">
        <v>353500</v>
      </c>
      <c r="F68" s="34" t="s">
        <v>143</v>
      </c>
      <c r="G68" s="34">
        <v>1</v>
      </c>
      <c r="H68" s="34">
        <v>2</v>
      </c>
      <c r="I68" s="34" t="s">
        <v>121</v>
      </c>
      <c r="J68" s="35" t="s">
        <v>127</v>
      </c>
      <c r="K68" s="36">
        <v>98.16</v>
      </c>
      <c r="L68" s="36">
        <f t="shared" si="22"/>
        <v>98.16</v>
      </c>
      <c r="M68" s="37">
        <f t="shared" si="23"/>
        <v>196.32</v>
      </c>
      <c r="N68" s="78" t="s">
        <v>331</v>
      </c>
      <c r="O68" s="41">
        <v>41788</v>
      </c>
      <c r="P68" s="33">
        <v>76</v>
      </c>
      <c r="Q68" s="40">
        <v>41799</v>
      </c>
      <c r="R68" s="38" t="s">
        <v>346</v>
      </c>
      <c r="S68" s="38"/>
      <c r="T68" s="39">
        <v>88</v>
      </c>
      <c r="U68" s="39">
        <f t="shared" si="12"/>
        <v>176</v>
      </c>
      <c r="V68" s="81" t="s">
        <v>382</v>
      </c>
      <c r="W68" s="81">
        <v>1</v>
      </c>
      <c r="X68" s="84">
        <f t="shared" si="24"/>
        <v>88</v>
      </c>
      <c r="Y68" s="33" t="s">
        <v>339</v>
      </c>
      <c r="Z68" s="41">
        <v>41877</v>
      </c>
      <c r="AA68" s="33">
        <v>29</v>
      </c>
      <c r="AB68" s="8">
        <f t="shared" si="14"/>
        <v>1</v>
      </c>
      <c r="AC68" s="19">
        <f t="shared" si="13"/>
        <v>88</v>
      </c>
      <c r="AD68" s="88"/>
    </row>
    <row r="69" spans="1:30" x14ac:dyDescent="0.25">
      <c r="A69" s="31" t="s">
        <v>119</v>
      </c>
      <c r="B69" s="44" t="s">
        <v>120</v>
      </c>
      <c r="C69" s="33" t="s">
        <v>24</v>
      </c>
      <c r="D69" s="33" t="s">
        <v>54</v>
      </c>
      <c r="E69" s="34">
        <v>363168</v>
      </c>
      <c r="F69" s="34" t="s">
        <v>143</v>
      </c>
      <c r="G69" s="34">
        <v>1</v>
      </c>
      <c r="H69" s="34">
        <v>2</v>
      </c>
      <c r="I69" s="34" t="s">
        <v>121</v>
      </c>
      <c r="J69" s="45" t="s">
        <v>128</v>
      </c>
      <c r="K69" s="36">
        <v>98.16</v>
      </c>
      <c r="L69" s="36">
        <f t="shared" si="22"/>
        <v>98.16</v>
      </c>
      <c r="M69" s="37">
        <f t="shared" si="23"/>
        <v>196.32</v>
      </c>
      <c r="N69" s="78" t="s">
        <v>331</v>
      </c>
      <c r="O69" s="41">
        <v>41788</v>
      </c>
      <c r="P69" s="33">
        <v>77</v>
      </c>
      <c r="Q69" s="40">
        <v>41799</v>
      </c>
      <c r="R69" s="38" t="s">
        <v>346</v>
      </c>
      <c r="S69" s="38"/>
      <c r="T69" s="39">
        <v>98</v>
      </c>
      <c r="U69" s="39">
        <f t="shared" si="12"/>
        <v>196</v>
      </c>
      <c r="V69" s="81" t="s">
        <v>382</v>
      </c>
      <c r="W69" s="81">
        <v>1</v>
      </c>
      <c r="X69" s="84">
        <f t="shared" si="24"/>
        <v>98</v>
      </c>
      <c r="Y69" s="33" t="s">
        <v>339</v>
      </c>
      <c r="Z69" s="41">
        <v>41877</v>
      </c>
      <c r="AA69" s="33">
        <v>29</v>
      </c>
      <c r="AB69" s="8">
        <f t="shared" si="14"/>
        <v>1</v>
      </c>
      <c r="AC69" s="19">
        <f t="shared" si="13"/>
        <v>98</v>
      </c>
      <c r="AD69" s="88"/>
    </row>
    <row r="70" spans="1:30" x14ac:dyDescent="0.25">
      <c r="A70" s="31" t="s">
        <v>119</v>
      </c>
      <c r="B70" s="44" t="s">
        <v>120</v>
      </c>
      <c r="C70" s="33" t="s">
        <v>24</v>
      </c>
      <c r="D70" s="33" t="s">
        <v>54</v>
      </c>
      <c r="E70" s="34">
        <v>353497</v>
      </c>
      <c r="F70" s="34" t="s">
        <v>143</v>
      </c>
      <c r="G70" s="34">
        <v>1</v>
      </c>
      <c r="H70" s="34">
        <v>2</v>
      </c>
      <c r="I70" s="34" t="s">
        <v>121</v>
      </c>
      <c r="J70" s="35" t="s">
        <v>129</v>
      </c>
      <c r="K70" s="36">
        <v>98.16</v>
      </c>
      <c r="L70" s="36">
        <f t="shared" si="22"/>
        <v>98.16</v>
      </c>
      <c r="M70" s="37">
        <f t="shared" si="23"/>
        <v>196.32</v>
      </c>
      <c r="N70" s="78" t="s">
        <v>331</v>
      </c>
      <c r="O70" s="41">
        <v>41788</v>
      </c>
      <c r="P70" s="33">
        <v>78</v>
      </c>
      <c r="Q70" s="40">
        <v>41799</v>
      </c>
      <c r="R70" s="38" t="s">
        <v>346</v>
      </c>
      <c r="S70" s="38"/>
      <c r="T70" s="39">
        <v>98</v>
      </c>
      <c r="U70" s="39">
        <f t="shared" si="12"/>
        <v>196</v>
      </c>
      <c r="V70" s="81" t="s">
        <v>382</v>
      </c>
      <c r="W70" s="81">
        <v>1</v>
      </c>
      <c r="X70" s="84">
        <f t="shared" si="24"/>
        <v>98</v>
      </c>
      <c r="Y70" s="33" t="s">
        <v>339</v>
      </c>
      <c r="Z70" s="41">
        <v>41877</v>
      </c>
      <c r="AA70" s="33">
        <v>29</v>
      </c>
      <c r="AB70" s="8">
        <f t="shared" si="14"/>
        <v>1</v>
      </c>
      <c r="AC70" s="19">
        <f t="shared" si="13"/>
        <v>98</v>
      </c>
      <c r="AD70" s="88"/>
    </row>
    <row r="71" spans="1:30" x14ac:dyDescent="0.25">
      <c r="A71" s="31" t="s">
        <v>119</v>
      </c>
      <c r="B71" s="44" t="s">
        <v>120</v>
      </c>
      <c r="C71" s="33" t="s">
        <v>24</v>
      </c>
      <c r="D71" s="33" t="s">
        <v>54</v>
      </c>
      <c r="E71" s="34">
        <v>353491</v>
      </c>
      <c r="F71" s="34" t="s">
        <v>143</v>
      </c>
      <c r="G71" s="34">
        <v>1</v>
      </c>
      <c r="H71" s="34">
        <v>2</v>
      </c>
      <c r="I71" s="34" t="s">
        <v>121</v>
      </c>
      <c r="J71" s="35" t="s">
        <v>130</v>
      </c>
      <c r="K71" s="36">
        <v>98.16</v>
      </c>
      <c r="L71" s="36">
        <f t="shared" si="22"/>
        <v>98.16</v>
      </c>
      <c r="M71" s="37">
        <f t="shared" si="23"/>
        <v>196.32</v>
      </c>
      <c r="N71" s="78" t="s">
        <v>331</v>
      </c>
      <c r="O71" s="41">
        <v>41788</v>
      </c>
      <c r="P71" s="33">
        <v>79</v>
      </c>
      <c r="Q71" s="40">
        <v>41799</v>
      </c>
      <c r="R71" s="38" t="s">
        <v>346</v>
      </c>
      <c r="S71" s="38"/>
      <c r="T71" s="39">
        <v>98</v>
      </c>
      <c r="U71" s="39">
        <f t="shared" si="12"/>
        <v>196</v>
      </c>
      <c r="V71" s="81" t="s">
        <v>382</v>
      </c>
      <c r="W71" s="81">
        <v>1</v>
      </c>
      <c r="X71" s="84">
        <f t="shared" si="24"/>
        <v>98</v>
      </c>
      <c r="Y71" s="33" t="s">
        <v>339</v>
      </c>
      <c r="Z71" s="41">
        <v>41877</v>
      </c>
      <c r="AA71" s="33">
        <v>29</v>
      </c>
      <c r="AB71" s="8">
        <f t="shared" si="14"/>
        <v>1</v>
      </c>
      <c r="AC71" s="19">
        <f t="shared" si="13"/>
        <v>98</v>
      </c>
      <c r="AD71" s="88"/>
    </row>
    <row r="72" spans="1:30" x14ac:dyDescent="0.25">
      <c r="A72" s="31" t="s">
        <v>119</v>
      </c>
      <c r="B72" s="44" t="s">
        <v>120</v>
      </c>
      <c r="C72" s="33" t="s">
        <v>24</v>
      </c>
      <c r="D72" s="33" t="s">
        <v>54</v>
      </c>
      <c r="E72" s="34">
        <v>353493</v>
      </c>
      <c r="F72" s="34" t="s">
        <v>143</v>
      </c>
      <c r="G72" s="34">
        <v>1</v>
      </c>
      <c r="H72" s="34">
        <v>2</v>
      </c>
      <c r="I72" s="34" t="s">
        <v>121</v>
      </c>
      <c r="J72" s="35" t="s">
        <v>131</v>
      </c>
      <c r="K72" s="36">
        <v>98.16</v>
      </c>
      <c r="L72" s="36">
        <f t="shared" si="22"/>
        <v>98.16</v>
      </c>
      <c r="M72" s="37">
        <f t="shared" si="23"/>
        <v>196.32</v>
      </c>
      <c r="N72" s="78" t="s">
        <v>331</v>
      </c>
      <c r="O72" s="41">
        <v>41788</v>
      </c>
      <c r="P72" s="33">
        <v>80</v>
      </c>
      <c r="Q72" s="40">
        <v>41799</v>
      </c>
      <c r="R72" s="38" t="s">
        <v>346</v>
      </c>
      <c r="S72" s="38"/>
      <c r="T72" s="39">
        <v>98</v>
      </c>
      <c r="U72" s="39">
        <f t="shared" si="12"/>
        <v>196</v>
      </c>
      <c r="V72" s="81" t="s">
        <v>382</v>
      </c>
      <c r="W72" s="81">
        <v>1</v>
      </c>
      <c r="X72" s="84">
        <f t="shared" si="24"/>
        <v>98</v>
      </c>
      <c r="Y72" s="33" t="s">
        <v>339</v>
      </c>
      <c r="Z72" s="41">
        <v>41877</v>
      </c>
      <c r="AA72" s="33">
        <v>29</v>
      </c>
      <c r="AB72" s="8">
        <f t="shared" si="14"/>
        <v>1</v>
      </c>
      <c r="AC72" s="19">
        <f t="shared" si="13"/>
        <v>98</v>
      </c>
      <c r="AD72" s="88"/>
    </row>
    <row r="73" spans="1:30" x14ac:dyDescent="0.25">
      <c r="A73" s="31" t="s">
        <v>119</v>
      </c>
      <c r="B73" s="44" t="s">
        <v>120</v>
      </c>
      <c r="C73" s="33" t="s">
        <v>24</v>
      </c>
      <c r="D73" s="33" t="s">
        <v>54</v>
      </c>
      <c r="E73" s="34">
        <v>363211</v>
      </c>
      <c r="F73" s="34" t="s">
        <v>143</v>
      </c>
      <c r="G73" s="34">
        <v>1</v>
      </c>
      <c r="H73" s="34">
        <v>2</v>
      </c>
      <c r="I73" s="34" t="s">
        <v>121</v>
      </c>
      <c r="J73" s="35" t="s">
        <v>132</v>
      </c>
      <c r="K73" s="36">
        <v>98.16</v>
      </c>
      <c r="L73" s="36">
        <f t="shared" si="22"/>
        <v>98.16</v>
      </c>
      <c r="M73" s="37">
        <f t="shared" si="23"/>
        <v>196.32</v>
      </c>
      <c r="N73" s="78" t="s">
        <v>331</v>
      </c>
      <c r="O73" s="41">
        <v>41788</v>
      </c>
      <c r="P73" s="33">
        <v>81</v>
      </c>
      <c r="Q73" s="40">
        <v>41799</v>
      </c>
      <c r="R73" s="38" t="s">
        <v>348</v>
      </c>
      <c r="S73" s="38"/>
      <c r="T73" s="39">
        <v>98.16</v>
      </c>
      <c r="U73" s="39">
        <f t="shared" si="12"/>
        <v>196.32</v>
      </c>
      <c r="V73" s="81" t="s">
        <v>383</v>
      </c>
      <c r="W73" s="81">
        <v>1</v>
      </c>
      <c r="X73" s="84">
        <f t="shared" si="24"/>
        <v>98.16</v>
      </c>
      <c r="Y73" s="33" t="s">
        <v>339</v>
      </c>
      <c r="Z73" s="41">
        <v>41880</v>
      </c>
      <c r="AA73" s="33">
        <v>3989</v>
      </c>
      <c r="AB73" s="8">
        <f t="shared" si="14"/>
        <v>1</v>
      </c>
      <c r="AC73" s="19">
        <f t="shared" si="13"/>
        <v>98.16</v>
      </c>
      <c r="AD73" s="88"/>
    </row>
    <row r="74" spans="1:30" x14ac:dyDescent="0.25">
      <c r="A74" s="31" t="s">
        <v>119</v>
      </c>
      <c r="B74" s="44" t="s">
        <v>120</v>
      </c>
      <c r="C74" s="33" t="s">
        <v>24</v>
      </c>
      <c r="D74" s="33" t="s">
        <v>54</v>
      </c>
      <c r="E74" s="34">
        <v>353384</v>
      </c>
      <c r="F74" s="34" t="s">
        <v>143</v>
      </c>
      <c r="G74" s="34">
        <v>1</v>
      </c>
      <c r="H74" s="34">
        <v>2</v>
      </c>
      <c r="I74" s="34" t="s">
        <v>121</v>
      </c>
      <c r="J74" s="35" t="s">
        <v>133</v>
      </c>
      <c r="K74" s="36">
        <v>97.69</v>
      </c>
      <c r="L74" s="36">
        <f t="shared" si="22"/>
        <v>97.69</v>
      </c>
      <c r="M74" s="37">
        <f t="shared" si="23"/>
        <v>195.38</v>
      </c>
      <c r="N74" s="78" t="s">
        <v>331</v>
      </c>
      <c r="O74" s="41">
        <v>41788</v>
      </c>
      <c r="P74" s="33">
        <v>82</v>
      </c>
      <c r="Q74" s="40">
        <v>41799</v>
      </c>
      <c r="R74" s="38" t="s">
        <v>348</v>
      </c>
      <c r="S74" s="38"/>
      <c r="T74" s="39">
        <v>97.69</v>
      </c>
      <c r="U74" s="39">
        <f t="shared" si="12"/>
        <v>195.38</v>
      </c>
      <c r="V74" s="81" t="s">
        <v>383</v>
      </c>
      <c r="W74" s="81">
        <v>1</v>
      </c>
      <c r="X74" s="84">
        <f t="shared" si="24"/>
        <v>97.69</v>
      </c>
      <c r="Y74" s="33" t="s">
        <v>339</v>
      </c>
      <c r="Z74" s="41">
        <v>41880</v>
      </c>
      <c r="AA74" s="33">
        <v>3989</v>
      </c>
      <c r="AB74" s="8">
        <f t="shared" si="14"/>
        <v>1</v>
      </c>
      <c r="AC74" s="19">
        <f t="shared" si="13"/>
        <v>97.69</v>
      </c>
      <c r="AD74" s="88"/>
    </row>
    <row r="75" spans="1:30" x14ac:dyDescent="0.25">
      <c r="A75" s="31" t="s">
        <v>119</v>
      </c>
      <c r="B75" s="44" t="s">
        <v>120</v>
      </c>
      <c r="C75" s="33" t="s">
        <v>24</v>
      </c>
      <c r="D75" s="33" t="s">
        <v>54</v>
      </c>
      <c r="E75" s="34">
        <v>363210</v>
      </c>
      <c r="F75" s="34" t="s">
        <v>143</v>
      </c>
      <c r="G75" s="34">
        <v>1</v>
      </c>
      <c r="H75" s="34">
        <v>2</v>
      </c>
      <c r="I75" s="34" t="s">
        <v>121</v>
      </c>
      <c r="J75" s="35" t="s">
        <v>134</v>
      </c>
      <c r="K75" s="36">
        <v>95.16</v>
      </c>
      <c r="L75" s="36">
        <f t="shared" si="22"/>
        <v>95.16</v>
      </c>
      <c r="M75" s="37">
        <f t="shared" si="23"/>
        <v>190.32</v>
      </c>
      <c r="N75" s="78" t="s">
        <v>331</v>
      </c>
      <c r="O75" s="41">
        <v>41788</v>
      </c>
      <c r="P75" s="33">
        <v>83</v>
      </c>
      <c r="Q75" s="40">
        <v>41799</v>
      </c>
      <c r="R75" s="38" t="s">
        <v>346</v>
      </c>
      <c r="S75" s="38"/>
      <c r="T75" s="39">
        <v>84</v>
      </c>
      <c r="U75" s="39">
        <f t="shared" si="12"/>
        <v>168</v>
      </c>
      <c r="V75" s="81" t="s">
        <v>382</v>
      </c>
      <c r="W75" s="81">
        <v>1</v>
      </c>
      <c r="X75" s="84">
        <f t="shared" si="24"/>
        <v>84</v>
      </c>
      <c r="Y75" s="33" t="s">
        <v>339</v>
      </c>
      <c r="Z75" s="41">
        <v>41877</v>
      </c>
      <c r="AA75" s="33">
        <v>29</v>
      </c>
      <c r="AB75" s="8">
        <f t="shared" si="14"/>
        <v>1</v>
      </c>
      <c r="AC75" s="19">
        <f t="shared" si="13"/>
        <v>84</v>
      </c>
      <c r="AD75" s="88"/>
    </row>
    <row r="76" spans="1:30" x14ac:dyDescent="0.25">
      <c r="A76" s="31" t="s">
        <v>119</v>
      </c>
      <c r="B76" s="44" t="s">
        <v>120</v>
      </c>
      <c r="C76" s="33" t="s">
        <v>24</v>
      </c>
      <c r="D76" s="33" t="s">
        <v>54</v>
      </c>
      <c r="E76" s="34">
        <v>353387</v>
      </c>
      <c r="F76" s="34" t="s">
        <v>143</v>
      </c>
      <c r="G76" s="34">
        <v>1</v>
      </c>
      <c r="H76" s="34">
        <v>2</v>
      </c>
      <c r="I76" s="34" t="s">
        <v>121</v>
      </c>
      <c r="J76" s="35" t="s">
        <v>135</v>
      </c>
      <c r="K76" s="36">
        <v>98.16</v>
      </c>
      <c r="L76" s="36">
        <f t="shared" si="22"/>
        <v>98.16</v>
      </c>
      <c r="M76" s="37">
        <f t="shared" si="23"/>
        <v>196.32</v>
      </c>
      <c r="N76" s="78" t="s">
        <v>331</v>
      </c>
      <c r="O76" s="41">
        <v>41788</v>
      </c>
      <c r="P76" s="33">
        <v>84</v>
      </c>
      <c r="Q76" s="40">
        <v>41799</v>
      </c>
      <c r="R76" s="38" t="s">
        <v>346</v>
      </c>
      <c r="S76" s="38"/>
      <c r="T76" s="39">
        <v>80</v>
      </c>
      <c r="U76" s="39">
        <f t="shared" si="12"/>
        <v>160</v>
      </c>
      <c r="V76" s="81" t="s">
        <v>382</v>
      </c>
      <c r="W76" s="81">
        <v>1</v>
      </c>
      <c r="X76" s="84">
        <f t="shared" si="24"/>
        <v>80</v>
      </c>
      <c r="Y76" s="33" t="s">
        <v>339</v>
      </c>
      <c r="Z76" s="41">
        <v>41877</v>
      </c>
      <c r="AA76" s="33">
        <v>29</v>
      </c>
      <c r="AB76" s="8">
        <f t="shared" si="14"/>
        <v>1</v>
      </c>
      <c r="AC76" s="19">
        <f t="shared" si="13"/>
        <v>80</v>
      </c>
      <c r="AD76" s="88"/>
    </row>
    <row r="77" spans="1:30" x14ac:dyDescent="0.25">
      <c r="A77" s="31" t="s">
        <v>119</v>
      </c>
      <c r="B77" s="44" t="s">
        <v>120</v>
      </c>
      <c r="C77" s="33" t="s">
        <v>24</v>
      </c>
      <c r="D77" s="33" t="s">
        <v>54</v>
      </c>
      <c r="E77" s="34">
        <v>363216</v>
      </c>
      <c r="F77" s="34" t="s">
        <v>143</v>
      </c>
      <c r="G77" s="34">
        <v>1</v>
      </c>
      <c r="H77" s="34">
        <v>2</v>
      </c>
      <c r="I77" s="34" t="s">
        <v>121</v>
      </c>
      <c r="J77" s="35" t="s">
        <v>136</v>
      </c>
      <c r="K77" s="36">
        <v>97.75</v>
      </c>
      <c r="L77" s="36">
        <f t="shared" si="22"/>
        <v>97.75</v>
      </c>
      <c r="M77" s="37">
        <f t="shared" si="23"/>
        <v>195.5</v>
      </c>
      <c r="N77" s="78" t="s">
        <v>331</v>
      </c>
      <c r="O77" s="41">
        <v>41788</v>
      </c>
      <c r="P77" s="33">
        <v>85</v>
      </c>
      <c r="Q77" s="40">
        <v>41799</v>
      </c>
      <c r="R77" s="38" t="s">
        <v>346</v>
      </c>
      <c r="S77" s="38"/>
      <c r="T77" s="39">
        <v>84</v>
      </c>
      <c r="U77" s="39">
        <f t="shared" si="12"/>
        <v>168</v>
      </c>
      <c r="V77" s="81" t="s">
        <v>382</v>
      </c>
      <c r="W77" s="81">
        <v>1</v>
      </c>
      <c r="X77" s="84">
        <f t="shared" si="24"/>
        <v>84</v>
      </c>
      <c r="Y77" s="33" t="s">
        <v>339</v>
      </c>
      <c r="Z77" s="41">
        <v>41877</v>
      </c>
      <c r="AA77" s="33">
        <v>29</v>
      </c>
      <c r="AB77" s="8">
        <f t="shared" si="14"/>
        <v>1</v>
      </c>
      <c r="AC77" s="19">
        <f t="shared" si="13"/>
        <v>84</v>
      </c>
      <c r="AD77" s="88"/>
    </row>
    <row r="78" spans="1:30" x14ac:dyDescent="0.25">
      <c r="A78" s="31" t="s">
        <v>119</v>
      </c>
      <c r="B78" s="44" t="s">
        <v>120</v>
      </c>
      <c r="C78" s="33" t="s">
        <v>24</v>
      </c>
      <c r="D78" s="33" t="s">
        <v>54</v>
      </c>
      <c r="E78" s="34">
        <v>372209</v>
      </c>
      <c r="F78" s="34" t="s">
        <v>143</v>
      </c>
      <c r="G78" s="34">
        <v>1</v>
      </c>
      <c r="H78" s="34">
        <v>2</v>
      </c>
      <c r="I78" s="34" t="s">
        <v>121</v>
      </c>
      <c r="J78" s="35" t="s">
        <v>137</v>
      </c>
      <c r="K78" s="36">
        <v>95.16</v>
      </c>
      <c r="L78" s="36">
        <f t="shared" si="22"/>
        <v>95.16</v>
      </c>
      <c r="M78" s="37">
        <f t="shared" si="23"/>
        <v>190.32</v>
      </c>
      <c r="N78" s="78" t="s">
        <v>331</v>
      </c>
      <c r="O78" s="41">
        <v>41788</v>
      </c>
      <c r="P78" s="33">
        <v>86</v>
      </c>
      <c r="Q78" s="40">
        <v>41799</v>
      </c>
      <c r="R78" s="38" t="s">
        <v>346</v>
      </c>
      <c r="S78" s="38"/>
      <c r="T78" s="39">
        <v>84</v>
      </c>
      <c r="U78" s="39">
        <f t="shared" si="12"/>
        <v>168</v>
      </c>
      <c r="V78" s="81" t="s">
        <v>382</v>
      </c>
      <c r="W78" s="81">
        <v>1</v>
      </c>
      <c r="X78" s="84">
        <f t="shared" si="24"/>
        <v>84</v>
      </c>
      <c r="Y78" s="33" t="s">
        <v>339</v>
      </c>
      <c r="Z78" s="41">
        <v>41877</v>
      </c>
      <c r="AA78" s="33">
        <v>29</v>
      </c>
      <c r="AB78" s="8">
        <f t="shared" si="14"/>
        <v>1</v>
      </c>
      <c r="AC78" s="19">
        <f t="shared" si="13"/>
        <v>84</v>
      </c>
      <c r="AD78" s="88"/>
    </row>
    <row r="79" spans="1:30" x14ac:dyDescent="0.25">
      <c r="A79" s="31" t="s">
        <v>119</v>
      </c>
      <c r="B79" s="44" t="s">
        <v>120</v>
      </c>
      <c r="C79" s="33" t="s">
        <v>24</v>
      </c>
      <c r="D79" s="33" t="s">
        <v>54</v>
      </c>
      <c r="E79" s="34">
        <v>363191</v>
      </c>
      <c r="F79" s="34" t="s">
        <v>143</v>
      </c>
      <c r="G79" s="34">
        <v>1</v>
      </c>
      <c r="H79" s="34">
        <v>2</v>
      </c>
      <c r="I79" s="34" t="s">
        <v>121</v>
      </c>
      <c r="J79" s="35" t="s">
        <v>138</v>
      </c>
      <c r="K79" s="36">
        <v>108.24</v>
      </c>
      <c r="L79" s="36">
        <f t="shared" si="22"/>
        <v>108.24</v>
      </c>
      <c r="M79" s="37">
        <f t="shared" si="23"/>
        <v>216.48</v>
      </c>
      <c r="N79" s="78" t="s">
        <v>331</v>
      </c>
      <c r="O79" s="41">
        <v>41788</v>
      </c>
      <c r="P79" s="33">
        <v>87</v>
      </c>
      <c r="Q79" s="40">
        <v>41799</v>
      </c>
      <c r="R79" s="79" t="s">
        <v>345</v>
      </c>
      <c r="S79" s="79"/>
      <c r="T79" s="39"/>
      <c r="U79" s="39">
        <f t="shared" si="12"/>
        <v>0</v>
      </c>
      <c r="V79" s="38"/>
      <c r="W79" s="82"/>
      <c r="X79" s="83">
        <f t="shared" si="24"/>
        <v>0</v>
      </c>
      <c r="Y79" s="38"/>
      <c r="Z79" s="38"/>
      <c r="AA79" s="38"/>
      <c r="AB79" s="8">
        <v>0</v>
      </c>
      <c r="AC79" s="19">
        <f t="shared" si="13"/>
        <v>0</v>
      </c>
      <c r="AD79" s="88"/>
    </row>
    <row r="80" spans="1:30" x14ac:dyDescent="0.25">
      <c r="A80" s="31" t="s">
        <v>119</v>
      </c>
      <c r="B80" s="44" t="s">
        <v>120</v>
      </c>
      <c r="C80" s="33" t="s">
        <v>24</v>
      </c>
      <c r="D80" s="33" t="s">
        <v>54</v>
      </c>
      <c r="E80" s="34">
        <v>363209</v>
      </c>
      <c r="F80" s="34" t="s">
        <v>143</v>
      </c>
      <c r="G80" s="34">
        <v>1</v>
      </c>
      <c r="H80" s="34">
        <v>2</v>
      </c>
      <c r="I80" s="34" t="s">
        <v>121</v>
      </c>
      <c r="J80" s="35" t="s">
        <v>139</v>
      </c>
      <c r="K80" s="36">
        <v>100.83</v>
      </c>
      <c r="L80" s="36">
        <f t="shared" si="22"/>
        <v>100.83</v>
      </c>
      <c r="M80" s="37">
        <f t="shared" si="23"/>
        <v>201.66</v>
      </c>
      <c r="N80" s="78" t="s">
        <v>331</v>
      </c>
      <c r="O80" s="41">
        <v>41788</v>
      </c>
      <c r="P80" s="33">
        <v>88</v>
      </c>
      <c r="Q80" s="40">
        <v>41799</v>
      </c>
      <c r="R80" s="38" t="s">
        <v>346</v>
      </c>
      <c r="S80" s="38"/>
      <c r="T80" s="39">
        <v>84</v>
      </c>
      <c r="U80" s="39">
        <f t="shared" si="12"/>
        <v>168</v>
      </c>
      <c r="V80" s="81" t="s">
        <v>382</v>
      </c>
      <c r="W80" s="81">
        <v>1</v>
      </c>
      <c r="X80" s="84">
        <f t="shared" si="24"/>
        <v>84</v>
      </c>
      <c r="Y80" s="33" t="s">
        <v>339</v>
      </c>
      <c r="Z80" s="41">
        <v>41877</v>
      </c>
      <c r="AA80" s="33">
        <v>29</v>
      </c>
      <c r="AB80" s="8">
        <f t="shared" si="14"/>
        <v>1</v>
      </c>
      <c r="AC80" s="19">
        <f t="shared" si="13"/>
        <v>84</v>
      </c>
      <c r="AD80" s="88"/>
    </row>
    <row r="81" spans="1:30" x14ac:dyDescent="0.25">
      <c r="A81" s="31" t="s">
        <v>119</v>
      </c>
      <c r="B81" s="44" t="s">
        <v>120</v>
      </c>
      <c r="C81" s="33" t="s">
        <v>24</v>
      </c>
      <c r="D81" s="33" t="s">
        <v>54</v>
      </c>
      <c r="E81" s="34">
        <v>363218</v>
      </c>
      <c r="F81" s="34" t="s">
        <v>143</v>
      </c>
      <c r="G81" s="34">
        <v>1</v>
      </c>
      <c r="H81" s="34">
        <v>2</v>
      </c>
      <c r="I81" s="34" t="s">
        <v>121</v>
      </c>
      <c r="J81" s="35" t="s">
        <v>140</v>
      </c>
      <c r="K81" s="36">
        <v>100.83</v>
      </c>
      <c r="L81" s="36">
        <f t="shared" si="22"/>
        <v>100.83</v>
      </c>
      <c r="M81" s="37">
        <f t="shared" si="23"/>
        <v>201.66</v>
      </c>
      <c r="N81" s="78" t="s">
        <v>331</v>
      </c>
      <c r="O81" s="41">
        <v>41788</v>
      </c>
      <c r="P81" s="33">
        <v>89</v>
      </c>
      <c r="Q81" s="40">
        <v>41799</v>
      </c>
      <c r="R81" s="38" t="s">
        <v>346</v>
      </c>
      <c r="S81" s="38"/>
      <c r="T81" s="39">
        <v>84</v>
      </c>
      <c r="U81" s="39">
        <f t="shared" si="12"/>
        <v>168</v>
      </c>
      <c r="V81" s="81" t="s">
        <v>382</v>
      </c>
      <c r="W81" s="81">
        <v>1</v>
      </c>
      <c r="X81" s="84">
        <f t="shared" si="24"/>
        <v>84</v>
      </c>
      <c r="Y81" s="33" t="s">
        <v>339</v>
      </c>
      <c r="Z81" s="41">
        <v>41877</v>
      </c>
      <c r="AA81" s="33">
        <v>29</v>
      </c>
      <c r="AB81" s="8">
        <f t="shared" si="14"/>
        <v>1</v>
      </c>
      <c r="AC81" s="19">
        <f t="shared" si="13"/>
        <v>84</v>
      </c>
      <c r="AD81" s="88"/>
    </row>
    <row r="82" spans="1:30" x14ac:dyDescent="0.25">
      <c r="A82" s="31" t="s">
        <v>119</v>
      </c>
      <c r="B82" s="44" t="s">
        <v>120</v>
      </c>
      <c r="C82" s="33" t="s">
        <v>24</v>
      </c>
      <c r="D82" s="33" t="s">
        <v>54</v>
      </c>
      <c r="E82" s="34">
        <v>363212</v>
      </c>
      <c r="F82" s="34" t="s">
        <v>143</v>
      </c>
      <c r="G82" s="34">
        <v>1</v>
      </c>
      <c r="H82" s="34">
        <v>2</v>
      </c>
      <c r="I82" s="34" t="s">
        <v>121</v>
      </c>
      <c r="J82" s="35" t="s">
        <v>141</v>
      </c>
      <c r="K82" s="36">
        <v>100.83</v>
      </c>
      <c r="L82" s="36">
        <f t="shared" si="22"/>
        <v>100.83</v>
      </c>
      <c r="M82" s="37">
        <f t="shared" si="23"/>
        <v>201.66</v>
      </c>
      <c r="N82" s="78" t="s">
        <v>331</v>
      </c>
      <c r="O82" s="41">
        <v>41788</v>
      </c>
      <c r="P82" s="33">
        <v>90</v>
      </c>
      <c r="Q82" s="40">
        <v>41799</v>
      </c>
      <c r="R82" s="38" t="s">
        <v>348</v>
      </c>
      <c r="S82" s="38"/>
      <c r="T82" s="39">
        <v>100</v>
      </c>
      <c r="U82" s="39">
        <f t="shared" si="12"/>
        <v>200</v>
      </c>
      <c r="V82" s="81" t="s">
        <v>383</v>
      </c>
      <c r="W82" s="81">
        <v>1</v>
      </c>
      <c r="X82" s="84">
        <f t="shared" si="24"/>
        <v>100</v>
      </c>
      <c r="Y82" s="33" t="s">
        <v>339</v>
      </c>
      <c r="Z82" s="41">
        <v>41880</v>
      </c>
      <c r="AA82" s="33">
        <v>3989</v>
      </c>
      <c r="AB82" s="8">
        <f t="shared" si="14"/>
        <v>1</v>
      </c>
      <c r="AC82" s="19">
        <f t="shared" si="13"/>
        <v>100</v>
      </c>
      <c r="AD82" s="88"/>
    </row>
    <row r="83" spans="1:30" x14ac:dyDescent="0.25">
      <c r="A83" s="31" t="s">
        <v>119</v>
      </c>
      <c r="B83" s="44" t="s">
        <v>120</v>
      </c>
      <c r="C83" s="33" t="s">
        <v>24</v>
      </c>
      <c r="D83" s="33" t="s">
        <v>54</v>
      </c>
      <c r="E83" s="34">
        <v>390351</v>
      </c>
      <c r="F83" s="34" t="s">
        <v>143</v>
      </c>
      <c r="G83" s="34">
        <v>1</v>
      </c>
      <c r="H83" s="34">
        <v>2</v>
      </c>
      <c r="I83" s="34" t="s">
        <v>65</v>
      </c>
      <c r="J83" s="35" t="s">
        <v>142</v>
      </c>
      <c r="K83" s="36">
        <v>372.39</v>
      </c>
      <c r="L83" s="36">
        <f t="shared" si="22"/>
        <v>372.39</v>
      </c>
      <c r="M83" s="37">
        <f t="shared" si="23"/>
        <v>744.78</v>
      </c>
      <c r="N83" s="78" t="s">
        <v>331</v>
      </c>
      <c r="O83" s="41">
        <v>41788</v>
      </c>
      <c r="P83" s="33">
        <v>91</v>
      </c>
      <c r="Q83" s="40">
        <v>41799</v>
      </c>
      <c r="R83" s="79" t="s">
        <v>345</v>
      </c>
      <c r="S83" s="79"/>
      <c r="T83" s="39"/>
      <c r="U83" s="39">
        <f t="shared" si="12"/>
        <v>0</v>
      </c>
      <c r="V83" s="38"/>
      <c r="W83" s="82"/>
      <c r="X83" s="83">
        <f t="shared" si="24"/>
        <v>0</v>
      </c>
      <c r="Y83" s="38"/>
      <c r="Z83" s="38"/>
      <c r="AA83" s="38"/>
      <c r="AB83" s="8">
        <v>0</v>
      </c>
      <c r="AC83" s="19">
        <f t="shared" si="13"/>
        <v>0</v>
      </c>
      <c r="AD83" s="88"/>
    </row>
    <row r="84" spans="1:30" x14ac:dyDescent="0.25">
      <c r="A84" s="31" t="s">
        <v>144</v>
      </c>
      <c r="B84" s="32" t="s">
        <v>26</v>
      </c>
      <c r="C84" s="33" t="s">
        <v>24</v>
      </c>
      <c r="D84" s="33" t="s">
        <v>55</v>
      </c>
      <c r="E84" s="34">
        <v>28479</v>
      </c>
      <c r="F84" s="34" t="s">
        <v>60</v>
      </c>
      <c r="G84" s="34">
        <v>5</v>
      </c>
      <c r="H84" s="34">
        <v>8</v>
      </c>
      <c r="I84" s="34" t="s">
        <v>27</v>
      </c>
      <c r="J84" s="35" t="s">
        <v>145</v>
      </c>
      <c r="K84" s="36">
        <v>35.99</v>
      </c>
      <c r="L84" s="36">
        <f t="shared" ref="L84" si="25">K84*G84</f>
        <v>179.95000000000002</v>
      </c>
      <c r="M84" s="37">
        <f t="shared" ref="M84" si="26">K84*H84</f>
        <v>287.92</v>
      </c>
      <c r="N84" s="31"/>
      <c r="O84" s="41"/>
      <c r="P84" s="33"/>
      <c r="Q84" s="40"/>
      <c r="R84" s="38"/>
      <c r="S84" s="38"/>
      <c r="T84" s="39"/>
      <c r="U84" s="39"/>
      <c r="V84" s="38"/>
      <c r="W84" s="33"/>
      <c r="X84" s="39"/>
      <c r="Y84" s="38"/>
      <c r="Z84" s="38"/>
      <c r="AA84" s="38"/>
      <c r="AD84" s="8"/>
    </row>
    <row r="85" spans="1:30" x14ac:dyDescent="0.25">
      <c r="A85" s="31" t="s">
        <v>146</v>
      </c>
      <c r="B85" s="32" t="s">
        <v>48</v>
      </c>
      <c r="C85" s="33" t="s">
        <v>24</v>
      </c>
      <c r="D85" s="33" t="s">
        <v>55</v>
      </c>
      <c r="E85" s="34">
        <v>150279</v>
      </c>
      <c r="F85" s="34" t="s">
        <v>61</v>
      </c>
      <c r="G85" s="34">
        <v>25</v>
      </c>
      <c r="H85" s="34">
        <v>50</v>
      </c>
      <c r="I85" s="34" t="s">
        <v>27</v>
      </c>
      <c r="J85" s="35" t="s">
        <v>147</v>
      </c>
      <c r="K85" s="36">
        <v>12.07</v>
      </c>
      <c r="L85" s="36">
        <f t="shared" ref="L85:L92" si="27">K85*G85</f>
        <v>301.75</v>
      </c>
      <c r="M85" s="37">
        <f t="shared" ref="M85:M92" si="28">K85*H85</f>
        <v>603.5</v>
      </c>
      <c r="N85" s="31"/>
      <c r="O85" s="41"/>
      <c r="P85" s="33"/>
      <c r="Q85" s="40"/>
      <c r="R85" s="38"/>
      <c r="S85" s="38"/>
      <c r="T85" s="39"/>
      <c r="U85" s="39"/>
      <c r="V85" s="38"/>
      <c r="W85" s="33"/>
      <c r="X85" s="39"/>
      <c r="Y85" s="38"/>
      <c r="Z85" s="38"/>
      <c r="AA85" s="38"/>
      <c r="AD85" s="8"/>
    </row>
    <row r="86" spans="1:30" x14ac:dyDescent="0.25">
      <c r="A86" s="31" t="s">
        <v>146</v>
      </c>
      <c r="B86" s="32" t="s">
        <v>48</v>
      </c>
      <c r="C86" s="33" t="s">
        <v>24</v>
      </c>
      <c r="D86" s="33" t="s">
        <v>55</v>
      </c>
      <c r="E86" s="34">
        <v>150279</v>
      </c>
      <c r="F86" s="34" t="s">
        <v>61</v>
      </c>
      <c r="G86" s="34">
        <v>25</v>
      </c>
      <c r="H86" s="34">
        <v>50</v>
      </c>
      <c r="I86" s="34" t="s">
        <v>27</v>
      </c>
      <c r="J86" s="35" t="s">
        <v>148</v>
      </c>
      <c r="K86" s="36">
        <v>14.49</v>
      </c>
      <c r="L86" s="36">
        <f t="shared" si="27"/>
        <v>362.25</v>
      </c>
      <c r="M86" s="37">
        <f t="shared" si="28"/>
        <v>724.5</v>
      </c>
      <c r="N86" s="31"/>
      <c r="O86" s="41"/>
      <c r="P86" s="33"/>
      <c r="Q86" s="40"/>
      <c r="R86" s="38"/>
      <c r="S86" s="38"/>
      <c r="T86" s="39"/>
      <c r="U86" s="39"/>
      <c r="V86" s="38"/>
      <c r="W86" s="33"/>
      <c r="X86" s="39"/>
      <c r="Y86" s="38"/>
      <c r="Z86" s="38"/>
      <c r="AA86" s="38"/>
      <c r="AD86" s="8"/>
    </row>
    <row r="87" spans="1:30" x14ac:dyDescent="0.25">
      <c r="A87" s="31" t="s">
        <v>146</v>
      </c>
      <c r="B87" s="32" t="s">
        <v>48</v>
      </c>
      <c r="C87" s="33" t="s">
        <v>24</v>
      </c>
      <c r="D87" s="33" t="s">
        <v>55</v>
      </c>
      <c r="E87" s="34">
        <v>150279</v>
      </c>
      <c r="F87" s="34" t="s">
        <v>61</v>
      </c>
      <c r="G87" s="34">
        <v>25</v>
      </c>
      <c r="H87" s="34">
        <v>50</v>
      </c>
      <c r="I87" s="34" t="s">
        <v>27</v>
      </c>
      <c r="J87" s="35" t="s">
        <v>149</v>
      </c>
      <c r="K87" s="36">
        <v>6.97</v>
      </c>
      <c r="L87" s="36">
        <f t="shared" si="27"/>
        <v>174.25</v>
      </c>
      <c r="M87" s="37">
        <f t="shared" si="28"/>
        <v>348.5</v>
      </c>
      <c r="N87" s="31"/>
      <c r="O87" s="41"/>
      <c r="P87" s="33"/>
      <c r="Q87" s="40"/>
      <c r="R87" s="38"/>
      <c r="S87" s="38"/>
      <c r="T87" s="39"/>
      <c r="U87" s="39"/>
      <c r="V87" s="38"/>
      <c r="W87" s="33"/>
      <c r="X87" s="39"/>
      <c r="Y87" s="38"/>
      <c r="Z87" s="38"/>
      <c r="AA87" s="38"/>
      <c r="AD87" s="8"/>
    </row>
    <row r="88" spans="1:30" x14ac:dyDescent="0.25">
      <c r="A88" s="31" t="s">
        <v>146</v>
      </c>
      <c r="B88" s="32" t="s">
        <v>48</v>
      </c>
      <c r="C88" s="33" t="s">
        <v>24</v>
      </c>
      <c r="D88" s="33" t="s">
        <v>55</v>
      </c>
      <c r="E88" s="34">
        <v>220126</v>
      </c>
      <c r="F88" s="34" t="s">
        <v>61</v>
      </c>
      <c r="G88" s="34">
        <v>25</v>
      </c>
      <c r="H88" s="34">
        <v>50</v>
      </c>
      <c r="I88" s="34" t="s">
        <v>27</v>
      </c>
      <c r="J88" s="35" t="s">
        <v>150</v>
      </c>
      <c r="K88" s="36">
        <v>11.17</v>
      </c>
      <c r="L88" s="36">
        <f t="shared" si="27"/>
        <v>279.25</v>
      </c>
      <c r="M88" s="37">
        <f t="shared" si="28"/>
        <v>558.5</v>
      </c>
      <c r="N88" s="31"/>
      <c r="O88" s="41"/>
      <c r="P88" s="33"/>
      <c r="Q88" s="40"/>
      <c r="R88" s="38"/>
      <c r="S88" s="38"/>
      <c r="T88" s="39"/>
      <c r="U88" s="39"/>
      <c r="V88" s="38"/>
      <c r="W88" s="33"/>
      <c r="X88" s="39"/>
      <c r="Y88" s="38"/>
      <c r="Z88" s="38"/>
      <c r="AA88" s="38"/>
      <c r="AD88" s="8"/>
    </row>
    <row r="89" spans="1:30" x14ac:dyDescent="0.25">
      <c r="A89" s="31" t="s">
        <v>146</v>
      </c>
      <c r="B89" s="32" t="s">
        <v>48</v>
      </c>
      <c r="C89" s="33" t="s">
        <v>24</v>
      </c>
      <c r="D89" s="33" t="s">
        <v>55</v>
      </c>
      <c r="E89" s="34">
        <v>220097</v>
      </c>
      <c r="F89" s="34" t="s">
        <v>61</v>
      </c>
      <c r="G89" s="34">
        <v>25</v>
      </c>
      <c r="H89" s="34">
        <v>50</v>
      </c>
      <c r="I89" s="34" t="s">
        <v>27</v>
      </c>
      <c r="J89" s="35" t="s">
        <v>150</v>
      </c>
      <c r="K89" s="36">
        <v>7.8</v>
      </c>
      <c r="L89" s="36">
        <f t="shared" si="27"/>
        <v>195</v>
      </c>
      <c r="M89" s="37">
        <f t="shared" si="28"/>
        <v>390</v>
      </c>
      <c r="N89" s="31"/>
      <c r="O89" s="41"/>
      <c r="P89" s="33"/>
      <c r="Q89" s="40"/>
      <c r="R89" s="38"/>
      <c r="S89" s="38"/>
      <c r="T89" s="39"/>
      <c r="U89" s="39"/>
      <c r="V89" s="38"/>
      <c r="W89" s="33"/>
      <c r="X89" s="39"/>
      <c r="Y89" s="38"/>
      <c r="Z89" s="38"/>
      <c r="AA89" s="38"/>
      <c r="AD89" s="8"/>
    </row>
    <row r="90" spans="1:30" ht="25.5" x14ac:dyDescent="0.25">
      <c r="A90" s="31" t="s">
        <v>151</v>
      </c>
      <c r="B90" s="32" t="s">
        <v>152</v>
      </c>
      <c r="C90" s="33" t="s">
        <v>44</v>
      </c>
      <c r="D90" s="33" t="s">
        <v>153</v>
      </c>
      <c r="E90" s="34">
        <v>24023</v>
      </c>
      <c r="F90" s="34" t="s">
        <v>60</v>
      </c>
      <c r="G90" s="34">
        <v>12</v>
      </c>
      <c r="H90" s="34">
        <v>12</v>
      </c>
      <c r="I90" s="34" t="s">
        <v>45</v>
      </c>
      <c r="J90" s="35" t="s">
        <v>154</v>
      </c>
      <c r="K90" s="36">
        <v>41285.03</v>
      </c>
      <c r="L90" s="36">
        <f t="shared" si="27"/>
        <v>495420.36</v>
      </c>
      <c r="M90" s="37">
        <f t="shared" si="28"/>
        <v>495420.36</v>
      </c>
      <c r="N90" s="31" t="s">
        <v>436</v>
      </c>
      <c r="O90" s="41">
        <v>41715</v>
      </c>
      <c r="P90" s="33">
        <v>1</v>
      </c>
      <c r="Q90" s="40" t="s">
        <v>438</v>
      </c>
      <c r="R90" s="38"/>
      <c r="S90" s="38"/>
      <c r="T90" s="39"/>
      <c r="U90" s="39"/>
      <c r="V90" s="38"/>
      <c r="W90" s="33"/>
      <c r="X90" s="39"/>
      <c r="Y90" s="38"/>
      <c r="Z90" s="38"/>
      <c r="AA90" s="38"/>
      <c r="AD90" s="8"/>
    </row>
    <row r="91" spans="1:30" x14ac:dyDescent="0.25">
      <c r="A91" s="31" t="s">
        <v>155</v>
      </c>
      <c r="B91" s="32" t="s">
        <v>152</v>
      </c>
      <c r="C91" s="33" t="s">
        <v>44</v>
      </c>
      <c r="D91" s="33" t="s">
        <v>156</v>
      </c>
      <c r="E91" s="68" t="s">
        <v>157</v>
      </c>
      <c r="F91" s="34" t="s">
        <v>60</v>
      </c>
      <c r="G91" s="34">
        <v>12</v>
      </c>
      <c r="H91" s="34">
        <v>12</v>
      </c>
      <c r="I91" s="34" t="s">
        <v>45</v>
      </c>
      <c r="J91" s="35" t="s">
        <v>158</v>
      </c>
      <c r="K91" s="36">
        <v>2254</v>
      </c>
      <c r="L91" s="36">
        <f t="shared" si="27"/>
        <v>27048</v>
      </c>
      <c r="M91" s="37">
        <f t="shared" si="28"/>
        <v>27048</v>
      </c>
      <c r="N91" s="31" t="s">
        <v>437</v>
      </c>
      <c r="O91" s="41">
        <v>41712</v>
      </c>
      <c r="P91" s="33">
        <v>1</v>
      </c>
      <c r="Q91" s="41">
        <v>41730</v>
      </c>
      <c r="R91" s="38"/>
      <c r="S91" s="38"/>
      <c r="T91" s="39"/>
      <c r="U91" s="39"/>
      <c r="V91" s="38"/>
      <c r="W91" s="33"/>
      <c r="X91" s="39"/>
      <c r="Y91" s="38"/>
      <c r="Z91" s="38"/>
      <c r="AA91" s="38"/>
      <c r="AD91" s="8"/>
    </row>
    <row r="92" spans="1:30" x14ac:dyDescent="0.25">
      <c r="A92" s="31" t="s">
        <v>155</v>
      </c>
      <c r="B92" s="32" t="s">
        <v>152</v>
      </c>
      <c r="C92" s="33" t="s">
        <v>44</v>
      </c>
      <c r="D92" s="33" t="s">
        <v>156</v>
      </c>
      <c r="E92" s="68" t="s">
        <v>157</v>
      </c>
      <c r="F92" s="34" t="s">
        <v>60</v>
      </c>
      <c r="G92" s="34">
        <v>12</v>
      </c>
      <c r="H92" s="34">
        <v>12</v>
      </c>
      <c r="I92" s="34" t="s">
        <v>45</v>
      </c>
      <c r="J92" s="35" t="s">
        <v>159</v>
      </c>
      <c r="K92" s="36">
        <v>7666.35</v>
      </c>
      <c r="L92" s="36">
        <f t="shared" si="27"/>
        <v>91996.200000000012</v>
      </c>
      <c r="M92" s="37">
        <f t="shared" si="28"/>
        <v>91996.200000000012</v>
      </c>
      <c r="N92" s="31" t="s">
        <v>437</v>
      </c>
      <c r="O92" s="41">
        <v>41712</v>
      </c>
      <c r="P92" s="33">
        <v>1</v>
      </c>
      <c r="Q92" s="41">
        <v>41730</v>
      </c>
      <c r="R92" s="38"/>
      <c r="S92" s="38"/>
      <c r="T92" s="39"/>
      <c r="U92" s="39"/>
      <c r="V92" s="38"/>
      <c r="W92" s="33"/>
      <c r="X92" s="39"/>
      <c r="Y92" s="38"/>
      <c r="Z92" s="38"/>
      <c r="AA92" s="38"/>
      <c r="AD92" s="8"/>
    </row>
    <row r="93" spans="1:30" x14ac:dyDescent="0.25">
      <c r="A93" s="31" t="s">
        <v>160</v>
      </c>
      <c r="B93" s="32" t="s">
        <v>26</v>
      </c>
      <c r="C93" s="33" t="s">
        <v>24</v>
      </c>
      <c r="D93" s="33" t="s">
        <v>57</v>
      </c>
      <c r="E93" s="34">
        <v>318297</v>
      </c>
      <c r="F93" s="34" t="s">
        <v>59</v>
      </c>
      <c r="G93" s="34">
        <v>3</v>
      </c>
      <c r="H93" s="34">
        <v>5</v>
      </c>
      <c r="I93" s="34" t="s">
        <v>66</v>
      </c>
      <c r="J93" s="35" t="s">
        <v>51</v>
      </c>
      <c r="K93" s="36">
        <v>147.08000000000001</v>
      </c>
      <c r="L93" s="36">
        <f t="shared" ref="L93" si="29">K93*G93</f>
        <v>441.24</v>
      </c>
      <c r="M93" s="37">
        <f t="shared" ref="M93" si="30">K93*H93</f>
        <v>735.40000000000009</v>
      </c>
      <c r="N93" s="31" t="s">
        <v>378</v>
      </c>
      <c r="O93" s="41">
        <v>41857</v>
      </c>
      <c r="P93" s="33">
        <v>14</v>
      </c>
      <c r="Q93" s="91">
        <v>41871</v>
      </c>
      <c r="R93" s="39" t="s">
        <v>443</v>
      </c>
      <c r="S93" s="39"/>
      <c r="T93" s="39">
        <v>120.5</v>
      </c>
      <c r="U93" s="39">
        <f>T93*H93</f>
        <v>602.5</v>
      </c>
      <c r="V93" s="81" t="s">
        <v>549</v>
      </c>
      <c r="W93" s="81">
        <v>5</v>
      </c>
      <c r="X93" s="84">
        <f>W93*T93</f>
        <v>602.5</v>
      </c>
      <c r="Y93" s="33" t="s">
        <v>339</v>
      </c>
      <c r="Z93" s="41">
        <v>41908</v>
      </c>
      <c r="AA93" s="33">
        <v>6669</v>
      </c>
      <c r="AD93" s="8"/>
    </row>
    <row r="94" spans="1:30" x14ac:dyDescent="0.25">
      <c r="A94" s="31" t="s">
        <v>161</v>
      </c>
      <c r="B94" s="32" t="s">
        <v>26</v>
      </c>
      <c r="C94" s="33" t="s">
        <v>24</v>
      </c>
      <c r="D94" s="33" t="s">
        <v>56</v>
      </c>
      <c r="E94" s="34">
        <v>129097</v>
      </c>
      <c r="F94" s="34" t="s">
        <v>59</v>
      </c>
      <c r="G94" s="34">
        <v>1</v>
      </c>
      <c r="H94" s="34">
        <v>50</v>
      </c>
      <c r="I94" s="34" t="s">
        <v>162</v>
      </c>
      <c r="J94" s="35" t="s">
        <v>170</v>
      </c>
      <c r="K94" s="36">
        <v>32.15</v>
      </c>
      <c r="L94" s="36">
        <f t="shared" ref="L94:L120" si="31">K94*G94</f>
        <v>32.15</v>
      </c>
      <c r="M94" s="37">
        <f t="shared" ref="M94:M120" si="32">K94*H94</f>
        <v>1607.5</v>
      </c>
      <c r="N94" s="31" t="s">
        <v>380</v>
      </c>
      <c r="O94" s="41">
        <v>41856</v>
      </c>
      <c r="P94" s="33">
        <v>17</v>
      </c>
      <c r="Q94" s="91">
        <v>41871</v>
      </c>
      <c r="R94" s="38" t="s">
        <v>429</v>
      </c>
      <c r="S94" s="38"/>
      <c r="T94" s="39">
        <v>23</v>
      </c>
      <c r="U94" s="39">
        <f t="shared" ref="U94:U117" si="33">T94*H94</f>
        <v>1150</v>
      </c>
      <c r="V94" s="80" t="s">
        <v>454</v>
      </c>
      <c r="W94" s="81">
        <v>50</v>
      </c>
      <c r="X94" s="84">
        <f t="shared" ref="X94:X117" si="34">W94*T94</f>
        <v>1150</v>
      </c>
      <c r="Y94" s="33" t="s">
        <v>339</v>
      </c>
      <c r="Z94" s="41">
        <v>41969</v>
      </c>
      <c r="AA94" s="33">
        <v>4437</v>
      </c>
      <c r="AD94" s="8"/>
    </row>
    <row r="95" spans="1:30" x14ac:dyDescent="0.25">
      <c r="A95" s="31" t="s">
        <v>161</v>
      </c>
      <c r="B95" s="32" t="s">
        <v>26</v>
      </c>
      <c r="C95" s="33" t="s">
        <v>24</v>
      </c>
      <c r="D95" s="33" t="s">
        <v>56</v>
      </c>
      <c r="E95" s="34">
        <v>421521</v>
      </c>
      <c r="F95" s="34" t="s">
        <v>59</v>
      </c>
      <c r="G95" s="34">
        <v>1</v>
      </c>
      <c r="H95" s="34">
        <v>5</v>
      </c>
      <c r="I95" s="34" t="s">
        <v>162</v>
      </c>
      <c r="J95" s="35" t="s">
        <v>171</v>
      </c>
      <c r="K95" s="36">
        <v>60.43</v>
      </c>
      <c r="L95" s="36">
        <f t="shared" si="31"/>
        <v>60.43</v>
      </c>
      <c r="M95" s="37">
        <f t="shared" si="32"/>
        <v>302.14999999999998</v>
      </c>
      <c r="N95" s="31" t="s">
        <v>380</v>
      </c>
      <c r="O95" s="41">
        <v>41856</v>
      </c>
      <c r="P95" s="33">
        <v>18</v>
      </c>
      <c r="Q95" s="91">
        <v>41871</v>
      </c>
      <c r="R95" s="79" t="s">
        <v>430</v>
      </c>
      <c r="S95" s="79"/>
      <c r="T95" s="39"/>
      <c r="U95" s="39">
        <f t="shared" si="33"/>
        <v>0</v>
      </c>
      <c r="V95" s="80"/>
      <c r="W95" s="81">
        <v>0</v>
      </c>
      <c r="X95" s="84">
        <f t="shared" si="34"/>
        <v>0</v>
      </c>
      <c r="Y95" s="38"/>
      <c r="Z95" s="38"/>
      <c r="AA95" s="38"/>
      <c r="AD95" s="8"/>
    </row>
    <row r="96" spans="1:30" x14ac:dyDescent="0.25">
      <c r="A96" s="31" t="s">
        <v>161</v>
      </c>
      <c r="B96" s="32" t="s">
        <v>26</v>
      </c>
      <c r="C96" s="33" t="s">
        <v>24</v>
      </c>
      <c r="D96" s="33" t="s">
        <v>56</v>
      </c>
      <c r="E96" s="34">
        <v>372609</v>
      </c>
      <c r="F96" s="34" t="s">
        <v>59</v>
      </c>
      <c r="G96" s="34">
        <v>1</v>
      </c>
      <c r="H96" s="34">
        <v>10</v>
      </c>
      <c r="I96" s="34" t="s">
        <v>162</v>
      </c>
      <c r="J96" s="47" t="s">
        <v>172</v>
      </c>
      <c r="K96" s="36">
        <v>30.29</v>
      </c>
      <c r="L96" s="36">
        <f t="shared" si="31"/>
        <v>30.29</v>
      </c>
      <c r="M96" s="37">
        <f t="shared" si="32"/>
        <v>302.89999999999998</v>
      </c>
      <c r="N96" s="31" t="s">
        <v>380</v>
      </c>
      <c r="O96" s="41">
        <v>41856</v>
      </c>
      <c r="P96" s="33">
        <v>19</v>
      </c>
      <c r="Q96" s="91">
        <v>41871</v>
      </c>
      <c r="R96" s="38" t="s">
        <v>431</v>
      </c>
      <c r="S96" s="38"/>
      <c r="T96" s="39">
        <v>2.84</v>
      </c>
      <c r="U96" s="39">
        <f t="shared" si="33"/>
        <v>28.4</v>
      </c>
      <c r="V96" s="80" t="s">
        <v>455</v>
      </c>
      <c r="W96" s="81">
        <v>10</v>
      </c>
      <c r="X96" s="84">
        <f t="shared" si="34"/>
        <v>28.4</v>
      </c>
      <c r="Y96" s="33" t="s">
        <v>339</v>
      </c>
      <c r="Z96" s="41">
        <v>41905</v>
      </c>
      <c r="AA96" s="33">
        <v>87</v>
      </c>
      <c r="AD96" s="8"/>
    </row>
    <row r="97" spans="1:30" x14ac:dyDescent="0.25">
      <c r="A97" s="31" t="s">
        <v>161</v>
      </c>
      <c r="B97" s="32" t="s">
        <v>26</v>
      </c>
      <c r="C97" s="33" t="s">
        <v>24</v>
      </c>
      <c r="D97" s="33" t="s">
        <v>56</v>
      </c>
      <c r="E97" s="46">
        <v>150027</v>
      </c>
      <c r="F97" s="34" t="s">
        <v>59</v>
      </c>
      <c r="G97" s="46">
        <v>1</v>
      </c>
      <c r="H97" s="46">
        <v>5</v>
      </c>
      <c r="I97" s="46" t="s">
        <v>162</v>
      </c>
      <c r="J97" s="35" t="s">
        <v>173</v>
      </c>
      <c r="K97" s="48">
        <v>30.27</v>
      </c>
      <c r="L97" s="36">
        <f t="shared" si="31"/>
        <v>30.27</v>
      </c>
      <c r="M97" s="37">
        <f t="shared" si="32"/>
        <v>151.35</v>
      </c>
      <c r="N97" s="31" t="s">
        <v>380</v>
      </c>
      <c r="O97" s="41">
        <v>41856</v>
      </c>
      <c r="P97" s="33">
        <v>20</v>
      </c>
      <c r="Q97" s="91">
        <v>41871</v>
      </c>
      <c r="R97" s="38" t="s">
        <v>432</v>
      </c>
      <c r="S97" s="38"/>
      <c r="T97" s="39">
        <v>17.989999999999998</v>
      </c>
      <c r="U97" s="39">
        <f t="shared" si="33"/>
        <v>89.949999999999989</v>
      </c>
      <c r="V97" s="80" t="s">
        <v>456</v>
      </c>
      <c r="W97" s="81">
        <v>5</v>
      </c>
      <c r="X97" s="84">
        <f t="shared" si="34"/>
        <v>89.949999999999989</v>
      </c>
      <c r="Y97" s="33" t="s">
        <v>339</v>
      </c>
      <c r="Z97" s="41">
        <v>41943</v>
      </c>
      <c r="AA97" s="33">
        <v>2431</v>
      </c>
      <c r="AD97" s="8"/>
    </row>
    <row r="98" spans="1:30" x14ac:dyDescent="0.25">
      <c r="A98" s="31" t="s">
        <v>161</v>
      </c>
      <c r="B98" s="32" t="s">
        <v>26</v>
      </c>
      <c r="C98" s="33" t="s">
        <v>24</v>
      </c>
      <c r="D98" s="33" t="s">
        <v>56</v>
      </c>
      <c r="E98" s="34">
        <v>150027</v>
      </c>
      <c r="F98" s="34" t="s">
        <v>59</v>
      </c>
      <c r="G98" s="34">
        <v>1</v>
      </c>
      <c r="H98" s="34">
        <v>5</v>
      </c>
      <c r="I98" s="34" t="s">
        <v>162</v>
      </c>
      <c r="J98" s="35" t="s">
        <v>174</v>
      </c>
      <c r="K98" s="36">
        <v>27.88</v>
      </c>
      <c r="L98" s="36">
        <f t="shared" si="31"/>
        <v>27.88</v>
      </c>
      <c r="M98" s="37">
        <f t="shared" si="32"/>
        <v>139.4</v>
      </c>
      <c r="N98" s="31" t="s">
        <v>380</v>
      </c>
      <c r="O98" s="41">
        <v>41856</v>
      </c>
      <c r="P98" s="33">
        <v>21</v>
      </c>
      <c r="Q98" s="91">
        <v>41871</v>
      </c>
      <c r="R98" s="38" t="s">
        <v>432</v>
      </c>
      <c r="S98" s="38"/>
      <c r="T98" s="39">
        <v>14.85</v>
      </c>
      <c r="U98" s="39">
        <f t="shared" si="33"/>
        <v>74.25</v>
      </c>
      <c r="V98" s="80" t="s">
        <v>456</v>
      </c>
      <c r="W98" s="81">
        <v>5</v>
      </c>
      <c r="X98" s="84">
        <f t="shared" si="34"/>
        <v>74.25</v>
      </c>
      <c r="Y98" s="33" t="s">
        <v>339</v>
      </c>
      <c r="Z98" s="41">
        <v>41943</v>
      </c>
      <c r="AA98" s="33">
        <v>2431</v>
      </c>
      <c r="AD98" s="8"/>
    </row>
    <row r="99" spans="1:30" x14ac:dyDescent="0.25">
      <c r="A99" s="31" t="s">
        <v>161</v>
      </c>
      <c r="B99" s="32" t="s">
        <v>26</v>
      </c>
      <c r="C99" s="33" t="s">
        <v>24</v>
      </c>
      <c r="D99" s="33" t="s">
        <v>56</v>
      </c>
      <c r="E99" s="34">
        <v>150027</v>
      </c>
      <c r="F99" s="34" t="s">
        <v>59</v>
      </c>
      <c r="G99" s="34">
        <v>1</v>
      </c>
      <c r="H99" s="34">
        <v>5</v>
      </c>
      <c r="I99" s="34" t="s">
        <v>162</v>
      </c>
      <c r="J99" s="35" t="s">
        <v>175</v>
      </c>
      <c r="K99" s="36">
        <v>15.73</v>
      </c>
      <c r="L99" s="36">
        <f t="shared" si="31"/>
        <v>15.73</v>
      </c>
      <c r="M99" s="37">
        <f t="shared" si="32"/>
        <v>78.650000000000006</v>
      </c>
      <c r="N99" s="31" t="s">
        <v>380</v>
      </c>
      <c r="O99" s="41">
        <v>41856</v>
      </c>
      <c r="P99" s="33">
        <v>22</v>
      </c>
      <c r="Q99" s="91">
        <v>41871</v>
      </c>
      <c r="R99" s="38" t="s">
        <v>432</v>
      </c>
      <c r="S99" s="38"/>
      <c r="T99" s="39">
        <v>15.07</v>
      </c>
      <c r="U99" s="39">
        <f t="shared" si="33"/>
        <v>75.349999999999994</v>
      </c>
      <c r="V99" s="80" t="s">
        <v>456</v>
      </c>
      <c r="W99" s="81">
        <v>5</v>
      </c>
      <c r="X99" s="84">
        <f t="shared" si="34"/>
        <v>75.349999999999994</v>
      </c>
      <c r="Y99" s="33" t="s">
        <v>339</v>
      </c>
      <c r="Z99" s="41">
        <v>41943</v>
      </c>
      <c r="AA99" s="33">
        <v>2431</v>
      </c>
      <c r="AD99" s="8"/>
    </row>
    <row r="100" spans="1:30" x14ac:dyDescent="0.25">
      <c r="A100" s="31" t="s">
        <v>161</v>
      </c>
      <c r="B100" s="32" t="s">
        <v>26</v>
      </c>
      <c r="C100" s="33" t="s">
        <v>24</v>
      </c>
      <c r="D100" s="33" t="s">
        <v>56</v>
      </c>
      <c r="E100" s="34">
        <v>150027</v>
      </c>
      <c r="F100" s="34" t="s">
        <v>59</v>
      </c>
      <c r="G100" s="34">
        <v>1</v>
      </c>
      <c r="H100" s="34">
        <v>5</v>
      </c>
      <c r="I100" s="34" t="s">
        <v>162</v>
      </c>
      <c r="J100" s="14" t="s">
        <v>176</v>
      </c>
      <c r="K100" s="36">
        <v>26.42</v>
      </c>
      <c r="L100" s="36">
        <f t="shared" si="31"/>
        <v>26.42</v>
      </c>
      <c r="M100" s="37">
        <f t="shared" si="32"/>
        <v>132.10000000000002</v>
      </c>
      <c r="N100" s="31" t="s">
        <v>380</v>
      </c>
      <c r="O100" s="41">
        <v>41856</v>
      </c>
      <c r="P100" s="33">
        <v>23</v>
      </c>
      <c r="Q100" s="91">
        <v>41871</v>
      </c>
      <c r="R100" s="38" t="s">
        <v>432</v>
      </c>
      <c r="S100" s="38"/>
      <c r="T100" s="39">
        <v>19.07</v>
      </c>
      <c r="U100" s="39">
        <f t="shared" si="33"/>
        <v>95.35</v>
      </c>
      <c r="V100" s="80" t="s">
        <v>456</v>
      </c>
      <c r="W100" s="81">
        <v>5</v>
      </c>
      <c r="X100" s="84">
        <f t="shared" si="34"/>
        <v>95.35</v>
      </c>
      <c r="Y100" s="33" t="s">
        <v>339</v>
      </c>
      <c r="Z100" s="41">
        <v>41943</v>
      </c>
      <c r="AA100" s="33">
        <v>2431</v>
      </c>
      <c r="AD100" s="8"/>
    </row>
    <row r="101" spans="1:30" ht="12.75" customHeight="1" x14ac:dyDescent="0.25">
      <c r="A101" s="31" t="s">
        <v>161</v>
      </c>
      <c r="B101" s="32" t="s">
        <v>26</v>
      </c>
      <c r="C101" s="33" t="s">
        <v>24</v>
      </c>
      <c r="D101" s="33" t="s">
        <v>56</v>
      </c>
      <c r="E101" s="34">
        <v>32760</v>
      </c>
      <c r="F101" s="34" t="s">
        <v>59</v>
      </c>
      <c r="G101" s="34">
        <v>1</v>
      </c>
      <c r="H101" s="34">
        <v>2</v>
      </c>
      <c r="I101" s="34" t="s">
        <v>163</v>
      </c>
      <c r="J101" s="69" t="s">
        <v>177</v>
      </c>
      <c r="K101" s="36">
        <v>18.09</v>
      </c>
      <c r="L101" s="36">
        <f t="shared" si="31"/>
        <v>18.09</v>
      </c>
      <c r="M101" s="37">
        <f t="shared" si="32"/>
        <v>36.18</v>
      </c>
      <c r="N101" s="31" t="s">
        <v>380</v>
      </c>
      <c r="O101" s="41">
        <v>41856</v>
      </c>
      <c r="P101" s="33">
        <v>24</v>
      </c>
      <c r="Q101" s="91">
        <v>41871</v>
      </c>
      <c r="R101" s="38" t="s">
        <v>432</v>
      </c>
      <c r="S101" s="38"/>
      <c r="T101" s="39">
        <v>16.02</v>
      </c>
      <c r="U101" s="39">
        <f t="shared" si="33"/>
        <v>32.04</v>
      </c>
      <c r="V101" s="80" t="s">
        <v>456</v>
      </c>
      <c r="W101" s="81">
        <v>2</v>
      </c>
      <c r="X101" s="84">
        <f t="shared" si="34"/>
        <v>32.04</v>
      </c>
      <c r="Y101" s="33" t="s">
        <v>339</v>
      </c>
      <c r="Z101" s="41">
        <v>41943</v>
      </c>
      <c r="AA101" s="33">
        <v>2431</v>
      </c>
      <c r="AD101" s="8"/>
    </row>
    <row r="102" spans="1:30" x14ac:dyDescent="0.25">
      <c r="A102" s="31" t="s">
        <v>161</v>
      </c>
      <c r="B102" s="32" t="s">
        <v>26</v>
      </c>
      <c r="C102" s="33" t="s">
        <v>24</v>
      </c>
      <c r="D102" s="33" t="s">
        <v>56</v>
      </c>
      <c r="E102" s="34">
        <v>139394</v>
      </c>
      <c r="F102" s="34" t="s">
        <v>59</v>
      </c>
      <c r="G102" s="34">
        <v>1</v>
      </c>
      <c r="H102" s="34">
        <v>2</v>
      </c>
      <c r="I102" s="34" t="s">
        <v>162</v>
      </c>
      <c r="J102" s="35" t="s">
        <v>178</v>
      </c>
      <c r="K102" s="36">
        <v>54.56</v>
      </c>
      <c r="L102" s="36">
        <f t="shared" si="31"/>
        <v>54.56</v>
      </c>
      <c r="M102" s="37">
        <f t="shared" si="32"/>
        <v>109.12</v>
      </c>
      <c r="N102" s="31" t="s">
        <v>380</v>
      </c>
      <c r="O102" s="41">
        <v>41856</v>
      </c>
      <c r="P102" s="33">
        <v>25</v>
      </c>
      <c r="Q102" s="91">
        <v>41871</v>
      </c>
      <c r="R102" s="38" t="s">
        <v>432</v>
      </c>
      <c r="S102" s="38"/>
      <c r="T102" s="39">
        <v>28.65</v>
      </c>
      <c r="U102" s="39">
        <f t="shared" si="33"/>
        <v>57.3</v>
      </c>
      <c r="V102" s="80" t="s">
        <v>456</v>
      </c>
      <c r="W102" s="81">
        <v>2</v>
      </c>
      <c r="X102" s="84">
        <f t="shared" si="34"/>
        <v>57.3</v>
      </c>
      <c r="Y102" s="33" t="s">
        <v>339</v>
      </c>
      <c r="Z102" s="41">
        <v>41943</v>
      </c>
      <c r="AA102" s="33">
        <v>2431</v>
      </c>
      <c r="AD102" s="8"/>
    </row>
    <row r="103" spans="1:30" x14ac:dyDescent="0.25">
      <c r="A103" s="31" t="s">
        <v>161</v>
      </c>
      <c r="B103" s="32" t="s">
        <v>26</v>
      </c>
      <c r="C103" s="33" t="s">
        <v>24</v>
      </c>
      <c r="D103" s="33" t="s">
        <v>56</v>
      </c>
      <c r="E103" s="34">
        <v>139394</v>
      </c>
      <c r="F103" s="34" t="s">
        <v>59</v>
      </c>
      <c r="G103" s="34">
        <v>1</v>
      </c>
      <c r="H103" s="34">
        <v>2</v>
      </c>
      <c r="I103" s="34" t="s">
        <v>162</v>
      </c>
      <c r="J103" s="35" t="s">
        <v>180</v>
      </c>
      <c r="K103" s="36">
        <v>182.08</v>
      </c>
      <c r="L103" s="36">
        <f t="shared" si="31"/>
        <v>182.08</v>
      </c>
      <c r="M103" s="37">
        <f t="shared" si="32"/>
        <v>364.16</v>
      </c>
      <c r="N103" s="31" t="s">
        <v>380</v>
      </c>
      <c r="O103" s="41">
        <v>41856</v>
      </c>
      <c r="P103" s="33">
        <v>26</v>
      </c>
      <c r="Q103" s="91">
        <v>41871</v>
      </c>
      <c r="R103" s="38" t="s">
        <v>431</v>
      </c>
      <c r="S103" s="38"/>
      <c r="T103" s="39">
        <v>160.97</v>
      </c>
      <c r="U103" s="39">
        <f t="shared" si="33"/>
        <v>321.94</v>
      </c>
      <c r="V103" s="80" t="s">
        <v>455</v>
      </c>
      <c r="W103" s="81">
        <v>2</v>
      </c>
      <c r="X103" s="84">
        <f t="shared" si="34"/>
        <v>321.94</v>
      </c>
      <c r="Y103" s="33" t="s">
        <v>339</v>
      </c>
      <c r="Z103" s="41">
        <v>41905</v>
      </c>
      <c r="AA103" s="33">
        <v>87</v>
      </c>
      <c r="AD103" s="8"/>
    </row>
    <row r="104" spans="1:30" x14ac:dyDescent="0.25">
      <c r="A104" s="31" t="s">
        <v>161</v>
      </c>
      <c r="B104" s="32" t="s">
        <v>26</v>
      </c>
      <c r="C104" s="33" t="s">
        <v>24</v>
      </c>
      <c r="D104" s="33" t="s">
        <v>56</v>
      </c>
      <c r="E104" s="34">
        <v>139394</v>
      </c>
      <c r="F104" s="34" t="s">
        <v>59</v>
      </c>
      <c r="G104" s="34">
        <v>1</v>
      </c>
      <c r="H104" s="34">
        <v>2</v>
      </c>
      <c r="I104" s="34" t="s">
        <v>162</v>
      </c>
      <c r="J104" s="35" t="s">
        <v>179</v>
      </c>
      <c r="K104" s="36">
        <v>103.16</v>
      </c>
      <c r="L104" s="36">
        <f t="shared" si="31"/>
        <v>103.16</v>
      </c>
      <c r="M104" s="37">
        <f t="shared" si="32"/>
        <v>206.32</v>
      </c>
      <c r="N104" s="31" t="s">
        <v>380</v>
      </c>
      <c r="O104" s="41">
        <v>41856</v>
      </c>
      <c r="P104" s="33">
        <v>27</v>
      </c>
      <c r="Q104" s="91">
        <v>41871</v>
      </c>
      <c r="R104" s="38" t="s">
        <v>433</v>
      </c>
      <c r="S104" s="38"/>
      <c r="T104" s="39">
        <v>75.040000000000006</v>
      </c>
      <c r="U104" s="39">
        <f t="shared" si="33"/>
        <v>150.08000000000001</v>
      </c>
      <c r="V104" s="80" t="s">
        <v>457</v>
      </c>
      <c r="W104" s="81">
        <v>2</v>
      </c>
      <c r="X104" s="84">
        <f t="shared" si="34"/>
        <v>150.08000000000001</v>
      </c>
      <c r="Y104" s="38" t="s">
        <v>339</v>
      </c>
      <c r="Z104" s="40">
        <v>41947</v>
      </c>
      <c r="AA104" s="38">
        <v>4763</v>
      </c>
      <c r="AD104" s="8"/>
    </row>
    <row r="105" spans="1:30" x14ac:dyDescent="0.25">
      <c r="A105" s="31" t="s">
        <v>161</v>
      </c>
      <c r="B105" s="32" t="s">
        <v>26</v>
      </c>
      <c r="C105" s="33" t="s">
        <v>24</v>
      </c>
      <c r="D105" s="33" t="s">
        <v>56</v>
      </c>
      <c r="E105" s="34">
        <v>139394</v>
      </c>
      <c r="F105" s="34" t="s">
        <v>59</v>
      </c>
      <c r="G105" s="34">
        <v>1</v>
      </c>
      <c r="H105" s="34">
        <v>2</v>
      </c>
      <c r="I105" s="34" t="s">
        <v>162</v>
      </c>
      <c r="J105" s="35" t="s">
        <v>181</v>
      </c>
      <c r="K105" s="36">
        <v>61.56</v>
      </c>
      <c r="L105" s="36">
        <f t="shared" si="31"/>
        <v>61.56</v>
      </c>
      <c r="M105" s="37">
        <f t="shared" si="32"/>
        <v>123.12</v>
      </c>
      <c r="N105" s="31" t="s">
        <v>380</v>
      </c>
      <c r="O105" s="41">
        <v>41856</v>
      </c>
      <c r="P105" s="33">
        <v>28</v>
      </c>
      <c r="Q105" s="91">
        <v>41871</v>
      </c>
      <c r="R105" s="38" t="s">
        <v>433</v>
      </c>
      <c r="S105" s="38"/>
      <c r="T105" s="39">
        <v>40.090000000000003</v>
      </c>
      <c r="U105" s="39">
        <f t="shared" si="33"/>
        <v>80.180000000000007</v>
      </c>
      <c r="V105" s="80" t="s">
        <v>457</v>
      </c>
      <c r="W105" s="81">
        <v>2</v>
      </c>
      <c r="X105" s="84">
        <f t="shared" si="34"/>
        <v>80.180000000000007</v>
      </c>
      <c r="Y105" s="32" t="s">
        <v>339</v>
      </c>
      <c r="Z105" s="40">
        <v>41947</v>
      </c>
      <c r="AA105" s="38">
        <v>4763</v>
      </c>
      <c r="AD105" s="8"/>
    </row>
    <row r="106" spans="1:30" x14ac:dyDescent="0.25">
      <c r="A106" s="31" t="s">
        <v>161</v>
      </c>
      <c r="B106" s="32" t="s">
        <v>26</v>
      </c>
      <c r="C106" s="33" t="s">
        <v>24</v>
      </c>
      <c r="D106" s="33" t="s">
        <v>56</v>
      </c>
      <c r="E106" s="34">
        <v>139394</v>
      </c>
      <c r="F106" s="34" t="s">
        <v>59</v>
      </c>
      <c r="G106" s="34">
        <v>1</v>
      </c>
      <c r="H106" s="34">
        <v>2</v>
      </c>
      <c r="I106" s="34" t="s">
        <v>162</v>
      </c>
      <c r="J106" s="35" t="s">
        <v>182</v>
      </c>
      <c r="K106" s="36">
        <v>165.59</v>
      </c>
      <c r="L106" s="36">
        <f t="shared" si="31"/>
        <v>165.59</v>
      </c>
      <c r="M106" s="37">
        <f t="shared" si="32"/>
        <v>331.18</v>
      </c>
      <c r="N106" s="31" t="s">
        <v>380</v>
      </c>
      <c r="O106" s="41">
        <v>41856</v>
      </c>
      <c r="P106" s="33">
        <v>29</v>
      </c>
      <c r="Q106" s="91">
        <v>41871</v>
      </c>
      <c r="R106" s="38" t="s">
        <v>433</v>
      </c>
      <c r="S106" s="38"/>
      <c r="T106" s="39">
        <v>164.97</v>
      </c>
      <c r="U106" s="39">
        <f t="shared" si="33"/>
        <v>329.94</v>
      </c>
      <c r="V106" s="80" t="s">
        <v>457</v>
      </c>
      <c r="W106" s="81">
        <v>2</v>
      </c>
      <c r="X106" s="84">
        <f t="shared" si="34"/>
        <v>329.94</v>
      </c>
      <c r="Y106" s="38" t="s">
        <v>339</v>
      </c>
      <c r="Z106" s="40">
        <v>41947</v>
      </c>
      <c r="AA106" s="38">
        <v>4763</v>
      </c>
      <c r="AD106" s="8"/>
    </row>
    <row r="107" spans="1:30" ht="14.25" customHeight="1" x14ac:dyDescent="0.25">
      <c r="A107" s="31" t="s">
        <v>161</v>
      </c>
      <c r="B107" s="32" t="s">
        <v>26</v>
      </c>
      <c r="C107" s="33" t="s">
        <v>24</v>
      </c>
      <c r="D107" s="33" t="s">
        <v>56</v>
      </c>
      <c r="E107" s="34">
        <v>139394</v>
      </c>
      <c r="F107" s="34" t="s">
        <v>59</v>
      </c>
      <c r="G107" s="34">
        <v>1</v>
      </c>
      <c r="H107" s="34">
        <v>2</v>
      </c>
      <c r="I107" s="34" t="s">
        <v>162</v>
      </c>
      <c r="J107" s="35" t="s">
        <v>183</v>
      </c>
      <c r="K107" s="36">
        <v>69.02</v>
      </c>
      <c r="L107" s="36">
        <f t="shared" si="31"/>
        <v>69.02</v>
      </c>
      <c r="M107" s="37">
        <f t="shared" si="32"/>
        <v>138.04</v>
      </c>
      <c r="N107" s="31" t="s">
        <v>380</v>
      </c>
      <c r="O107" s="41">
        <v>41856</v>
      </c>
      <c r="P107" s="33">
        <v>30</v>
      </c>
      <c r="Q107" s="91">
        <v>41871</v>
      </c>
      <c r="R107" s="38" t="s">
        <v>433</v>
      </c>
      <c r="S107" s="38"/>
      <c r="T107" s="39">
        <v>44.55</v>
      </c>
      <c r="U107" s="39">
        <f t="shared" si="33"/>
        <v>89.1</v>
      </c>
      <c r="V107" s="80" t="s">
        <v>457</v>
      </c>
      <c r="W107" s="81">
        <v>2</v>
      </c>
      <c r="X107" s="84">
        <f t="shared" si="34"/>
        <v>89.1</v>
      </c>
      <c r="Y107" s="38" t="s">
        <v>339</v>
      </c>
      <c r="Z107" s="40">
        <v>41947</v>
      </c>
      <c r="AA107" s="38">
        <v>4763</v>
      </c>
      <c r="AD107" s="8"/>
    </row>
    <row r="108" spans="1:30" x14ac:dyDescent="0.25">
      <c r="A108" s="31" t="s">
        <v>161</v>
      </c>
      <c r="B108" s="32" t="s">
        <v>26</v>
      </c>
      <c r="C108" s="33" t="s">
        <v>24</v>
      </c>
      <c r="D108" s="33" t="s">
        <v>56</v>
      </c>
      <c r="E108" s="34">
        <v>57932</v>
      </c>
      <c r="F108" s="34" t="s">
        <v>59</v>
      </c>
      <c r="G108" s="34">
        <v>1</v>
      </c>
      <c r="H108" s="34">
        <v>2</v>
      </c>
      <c r="I108" s="34" t="s">
        <v>162</v>
      </c>
      <c r="J108" s="35" t="s">
        <v>184</v>
      </c>
      <c r="K108" s="36">
        <v>32.49</v>
      </c>
      <c r="L108" s="36">
        <f t="shared" si="31"/>
        <v>32.49</v>
      </c>
      <c r="M108" s="37">
        <f t="shared" si="32"/>
        <v>64.98</v>
      </c>
      <c r="N108" s="31" t="s">
        <v>380</v>
      </c>
      <c r="O108" s="41">
        <v>41856</v>
      </c>
      <c r="P108" s="33">
        <v>31</v>
      </c>
      <c r="Q108" s="91">
        <v>41871</v>
      </c>
      <c r="R108" s="38" t="s">
        <v>433</v>
      </c>
      <c r="S108" s="38"/>
      <c r="T108" s="39">
        <v>22.27</v>
      </c>
      <c r="U108" s="39">
        <f t="shared" si="33"/>
        <v>44.54</v>
      </c>
      <c r="V108" s="80" t="s">
        <v>457</v>
      </c>
      <c r="W108" s="81">
        <v>2</v>
      </c>
      <c r="X108" s="84">
        <f t="shared" si="34"/>
        <v>44.54</v>
      </c>
      <c r="Y108" s="38" t="s">
        <v>339</v>
      </c>
      <c r="Z108" s="40">
        <v>41947</v>
      </c>
      <c r="AA108" s="38">
        <v>4763</v>
      </c>
      <c r="AD108" s="8"/>
    </row>
    <row r="109" spans="1:30" x14ac:dyDescent="0.25">
      <c r="A109" s="31" t="s">
        <v>161</v>
      </c>
      <c r="B109" s="32" t="s">
        <v>26</v>
      </c>
      <c r="C109" s="33" t="s">
        <v>24</v>
      </c>
      <c r="D109" s="33" t="s">
        <v>56</v>
      </c>
      <c r="E109" s="34">
        <v>57932</v>
      </c>
      <c r="F109" s="34" t="s">
        <v>59</v>
      </c>
      <c r="G109" s="34">
        <v>1</v>
      </c>
      <c r="H109" s="34">
        <v>2</v>
      </c>
      <c r="I109" s="34" t="s">
        <v>162</v>
      </c>
      <c r="J109" s="35" t="s">
        <v>185</v>
      </c>
      <c r="K109" s="36">
        <v>76.77</v>
      </c>
      <c r="L109" s="36">
        <f t="shared" si="31"/>
        <v>76.77</v>
      </c>
      <c r="M109" s="37">
        <f t="shared" si="32"/>
        <v>153.54</v>
      </c>
      <c r="N109" s="31" t="s">
        <v>380</v>
      </c>
      <c r="O109" s="41">
        <v>41856</v>
      </c>
      <c r="P109" s="33">
        <v>32</v>
      </c>
      <c r="Q109" s="91">
        <v>41871</v>
      </c>
      <c r="R109" s="38" t="s">
        <v>433</v>
      </c>
      <c r="S109" s="38"/>
      <c r="T109" s="39">
        <v>72.92</v>
      </c>
      <c r="U109" s="39">
        <f t="shared" si="33"/>
        <v>145.84</v>
      </c>
      <c r="V109" s="80" t="s">
        <v>457</v>
      </c>
      <c r="W109" s="81">
        <v>2</v>
      </c>
      <c r="X109" s="84">
        <f t="shared" si="34"/>
        <v>145.84</v>
      </c>
      <c r="Y109" s="38" t="s">
        <v>339</v>
      </c>
      <c r="Z109" s="40">
        <v>41947</v>
      </c>
      <c r="AA109" s="38">
        <v>4763</v>
      </c>
      <c r="AD109" s="8"/>
    </row>
    <row r="110" spans="1:30" x14ac:dyDescent="0.25">
      <c r="A110" s="31" t="s">
        <v>161</v>
      </c>
      <c r="B110" s="32" t="s">
        <v>26</v>
      </c>
      <c r="C110" s="33" t="s">
        <v>24</v>
      </c>
      <c r="D110" s="33" t="s">
        <v>56</v>
      </c>
      <c r="E110" s="34">
        <v>57932</v>
      </c>
      <c r="F110" s="34" t="s">
        <v>59</v>
      </c>
      <c r="G110" s="34">
        <v>1</v>
      </c>
      <c r="H110" s="34">
        <v>2</v>
      </c>
      <c r="I110" s="34" t="s">
        <v>162</v>
      </c>
      <c r="J110" s="35" t="s">
        <v>186</v>
      </c>
      <c r="K110" s="36">
        <v>26.52</v>
      </c>
      <c r="L110" s="36">
        <f t="shared" si="31"/>
        <v>26.52</v>
      </c>
      <c r="M110" s="37">
        <f t="shared" si="32"/>
        <v>53.04</v>
      </c>
      <c r="N110" s="31" t="s">
        <v>380</v>
      </c>
      <c r="O110" s="41">
        <v>41856</v>
      </c>
      <c r="P110" s="33">
        <v>33</v>
      </c>
      <c r="Q110" s="91">
        <v>41871</v>
      </c>
      <c r="R110" s="38" t="s">
        <v>433</v>
      </c>
      <c r="S110" s="38"/>
      <c r="T110" s="39">
        <v>14.43</v>
      </c>
      <c r="U110" s="39">
        <f t="shared" si="33"/>
        <v>28.86</v>
      </c>
      <c r="V110" s="80" t="s">
        <v>457</v>
      </c>
      <c r="W110" s="81">
        <v>2</v>
      </c>
      <c r="X110" s="84">
        <f t="shared" si="34"/>
        <v>28.86</v>
      </c>
      <c r="Y110" s="38" t="s">
        <v>339</v>
      </c>
      <c r="Z110" s="40">
        <v>41947</v>
      </c>
      <c r="AA110" s="38">
        <v>4763</v>
      </c>
      <c r="AD110" s="8"/>
    </row>
    <row r="111" spans="1:30" ht="25.5" x14ac:dyDescent="0.25">
      <c r="A111" s="31" t="s">
        <v>161</v>
      </c>
      <c r="B111" s="32" t="s">
        <v>26</v>
      </c>
      <c r="C111" s="33" t="s">
        <v>24</v>
      </c>
      <c r="D111" s="33" t="s">
        <v>56</v>
      </c>
      <c r="E111" s="34">
        <v>9687</v>
      </c>
      <c r="F111" s="34" t="s">
        <v>59</v>
      </c>
      <c r="G111" s="34">
        <v>1</v>
      </c>
      <c r="H111" s="34">
        <v>20</v>
      </c>
      <c r="I111" s="34" t="s">
        <v>162</v>
      </c>
      <c r="J111" s="35" t="s">
        <v>187</v>
      </c>
      <c r="K111" s="36">
        <v>2.0499999999999998</v>
      </c>
      <c r="L111" s="36">
        <f t="shared" si="31"/>
        <v>2.0499999999999998</v>
      </c>
      <c r="M111" s="37">
        <f t="shared" si="32"/>
        <v>41</v>
      </c>
      <c r="N111" s="31" t="s">
        <v>380</v>
      </c>
      <c r="O111" s="41">
        <v>41856</v>
      </c>
      <c r="P111" s="33">
        <v>34</v>
      </c>
      <c r="Q111" s="91">
        <v>41871</v>
      </c>
      <c r="R111" s="38" t="s">
        <v>429</v>
      </c>
      <c r="S111" s="38"/>
      <c r="T111" s="39">
        <v>2.2999999999999998</v>
      </c>
      <c r="U111" s="39">
        <f t="shared" si="33"/>
        <v>46</v>
      </c>
      <c r="V111" s="80" t="s">
        <v>454</v>
      </c>
      <c r="W111" s="81">
        <v>20</v>
      </c>
      <c r="X111" s="84">
        <f t="shared" si="34"/>
        <v>46</v>
      </c>
      <c r="Y111" s="33" t="s">
        <v>339</v>
      </c>
      <c r="Z111" s="41">
        <v>41969</v>
      </c>
      <c r="AA111" s="33">
        <v>4437</v>
      </c>
      <c r="AD111" s="8"/>
    </row>
    <row r="112" spans="1:30" ht="25.5" x14ac:dyDescent="0.25">
      <c r="A112" s="31" t="s">
        <v>161</v>
      </c>
      <c r="B112" s="32" t="s">
        <v>26</v>
      </c>
      <c r="C112" s="33" t="s">
        <v>24</v>
      </c>
      <c r="D112" s="33" t="s">
        <v>56</v>
      </c>
      <c r="E112" s="34">
        <v>9687</v>
      </c>
      <c r="F112" s="34" t="s">
        <v>59</v>
      </c>
      <c r="G112" s="34">
        <v>1</v>
      </c>
      <c r="H112" s="34">
        <v>20</v>
      </c>
      <c r="I112" s="34" t="s">
        <v>162</v>
      </c>
      <c r="J112" s="35" t="s">
        <v>188</v>
      </c>
      <c r="K112" s="36">
        <v>2.2599999999999998</v>
      </c>
      <c r="L112" s="36">
        <f t="shared" si="31"/>
        <v>2.2599999999999998</v>
      </c>
      <c r="M112" s="37">
        <f t="shared" si="32"/>
        <v>45.199999999999996</v>
      </c>
      <c r="N112" s="31" t="s">
        <v>380</v>
      </c>
      <c r="O112" s="41">
        <v>41856</v>
      </c>
      <c r="P112" s="33">
        <v>35</v>
      </c>
      <c r="Q112" s="91">
        <v>41871</v>
      </c>
      <c r="R112" s="38" t="s">
        <v>429</v>
      </c>
      <c r="S112" s="38"/>
      <c r="T112" s="39">
        <v>2.2599999999999998</v>
      </c>
      <c r="U112" s="39">
        <f t="shared" si="33"/>
        <v>45.199999999999996</v>
      </c>
      <c r="V112" s="80" t="s">
        <v>454</v>
      </c>
      <c r="W112" s="81">
        <v>20</v>
      </c>
      <c r="X112" s="84">
        <f t="shared" si="34"/>
        <v>45.199999999999996</v>
      </c>
      <c r="Y112" s="33" t="s">
        <v>339</v>
      </c>
      <c r="Z112" s="41">
        <v>41969</v>
      </c>
      <c r="AA112" s="33">
        <v>4437</v>
      </c>
      <c r="AD112" s="8"/>
    </row>
    <row r="113" spans="1:30" ht="25.5" x14ac:dyDescent="0.25">
      <c r="A113" s="31" t="s">
        <v>161</v>
      </c>
      <c r="B113" s="32" t="s">
        <v>26</v>
      </c>
      <c r="C113" s="33" t="s">
        <v>24</v>
      </c>
      <c r="D113" s="33" t="s">
        <v>56</v>
      </c>
      <c r="E113" s="34">
        <v>9687</v>
      </c>
      <c r="F113" s="34" t="s">
        <v>59</v>
      </c>
      <c r="G113" s="34">
        <v>1</v>
      </c>
      <c r="H113" s="34">
        <v>30</v>
      </c>
      <c r="I113" s="34" t="s">
        <v>162</v>
      </c>
      <c r="J113" s="35" t="s">
        <v>189</v>
      </c>
      <c r="K113" s="36">
        <v>3.85</v>
      </c>
      <c r="L113" s="36">
        <f t="shared" si="31"/>
        <v>3.85</v>
      </c>
      <c r="M113" s="37">
        <f t="shared" si="32"/>
        <v>115.5</v>
      </c>
      <c r="N113" s="31" t="s">
        <v>380</v>
      </c>
      <c r="O113" s="41">
        <v>41856</v>
      </c>
      <c r="P113" s="33">
        <v>36</v>
      </c>
      <c r="Q113" s="91">
        <v>41871</v>
      </c>
      <c r="R113" s="38" t="s">
        <v>429</v>
      </c>
      <c r="S113" s="38"/>
      <c r="T113" s="39">
        <v>1.2</v>
      </c>
      <c r="U113" s="39">
        <f t="shared" si="33"/>
        <v>36</v>
      </c>
      <c r="V113" s="80" t="s">
        <v>454</v>
      </c>
      <c r="W113" s="81">
        <v>30</v>
      </c>
      <c r="X113" s="84">
        <f t="shared" si="34"/>
        <v>36</v>
      </c>
      <c r="Y113" s="33" t="s">
        <v>339</v>
      </c>
      <c r="Z113" s="41">
        <v>41969</v>
      </c>
      <c r="AA113" s="33">
        <v>4437</v>
      </c>
      <c r="AD113" s="8"/>
    </row>
    <row r="114" spans="1:30" ht="63.75" x14ac:dyDescent="0.25">
      <c r="A114" s="31" t="s">
        <v>161</v>
      </c>
      <c r="B114" s="32" t="s">
        <v>26</v>
      </c>
      <c r="C114" s="33" t="s">
        <v>24</v>
      </c>
      <c r="D114" s="33" t="s">
        <v>56</v>
      </c>
      <c r="E114" s="34">
        <v>5509</v>
      </c>
      <c r="F114" s="34" t="s">
        <v>59</v>
      </c>
      <c r="G114" s="34">
        <v>1</v>
      </c>
      <c r="H114" s="34">
        <v>2</v>
      </c>
      <c r="I114" s="34" t="s">
        <v>162</v>
      </c>
      <c r="J114" s="35" t="s">
        <v>190</v>
      </c>
      <c r="K114" s="36">
        <v>283.33</v>
      </c>
      <c r="L114" s="36">
        <f t="shared" si="31"/>
        <v>283.33</v>
      </c>
      <c r="M114" s="37">
        <f t="shared" si="32"/>
        <v>566.66</v>
      </c>
      <c r="N114" s="31" t="s">
        <v>380</v>
      </c>
      <c r="O114" s="41">
        <v>41856</v>
      </c>
      <c r="P114" s="33">
        <v>37</v>
      </c>
      <c r="Q114" s="91">
        <v>41871</v>
      </c>
      <c r="R114" s="79" t="s">
        <v>434</v>
      </c>
      <c r="S114" s="79"/>
      <c r="T114" s="39"/>
      <c r="U114" s="39">
        <f t="shared" si="33"/>
        <v>0</v>
      </c>
      <c r="V114" s="80"/>
      <c r="W114" s="81">
        <v>0</v>
      </c>
      <c r="X114" s="84">
        <f t="shared" si="34"/>
        <v>0</v>
      </c>
      <c r="Y114" s="38"/>
      <c r="Z114" s="38"/>
      <c r="AA114" s="38"/>
      <c r="AD114" s="8"/>
    </row>
    <row r="115" spans="1:30" ht="25.5" x14ac:dyDescent="0.25">
      <c r="A115" s="31" t="s">
        <v>161</v>
      </c>
      <c r="B115" s="32" t="s">
        <v>26</v>
      </c>
      <c r="C115" s="33" t="s">
        <v>24</v>
      </c>
      <c r="D115" s="33" t="s">
        <v>56</v>
      </c>
      <c r="E115" s="34">
        <v>9679</v>
      </c>
      <c r="F115" s="34" t="s">
        <v>59</v>
      </c>
      <c r="G115" s="34">
        <v>1</v>
      </c>
      <c r="H115" s="34">
        <v>5</v>
      </c>
      <c r="I115" s="34" t="s">
        <v>162</v>
      </c>
      <c r="J115" s="35" t="s">
        <v>191</v>
      </c>
      <c r="K115" s="36">
        <v>18.670000000000002</v>
      </c>
      <c r="L115" s="36">
        <f t="shared" si="31"/>
        <v>18.670000000000002</v>
      </c>
      <c r="M115" s="37">
        <f t="shared" si="32"/>
        <v>93.350000000000009</v>
      </c>
      <c r="N115" s="31" t="s">
        <v>380</v>
      </c>
      <c r="O115" s="41">
        <v>41856</v>
      </c>
      <c r="P115" s="33">
        <v>38</v>
      </c>
      <c r="Q115" s="91">
        <v>41871</v>
      </c>
      <c r="R115" s="79" t="s">
        <v>434</v>
      </c>
      <c r="S115" s="79"/>
      <c r="T115" s="39"/>
      <c r="U115" s="39">
        <f t="shared" si="33"/>
        <v>0</v>
      </c>
      <c r="V115" s="80"/>
      <c r="W115" s="81">
        <v>0</v>
      </c>
      <c r="X115" s="84">
        <f t="shared" si="34"/>
        <v>0</v>
      </c>
      <c r="Y115" s="38"/>
      <c r="Z115" s="38"/>
      <c r="AA115" s="38"/>
      <c r="AD115" s="8"/>
    </row>
    <row r="116" spans="1:30" ht="25.5" x14ac:dyDescent="0.25">
      <c r="A116" s="31" t="s">
        <v>161</v>
      </c>
      <c r="B116" s="32" t="s">
        <v>26</v>
      </c>
      <c r="C116" s="33" t="s">
        <v>24</v>
      </c>
      <c r="D116" s="33" t="s">
        <v>56</v>
      </c>
      <c r="E116" s="34">
        <v>9679</v>
      </c>
      <c r="F116" s="34" t="s">
        <v>59</v>
      </c>
      <c r="G116" s="34">
        <v>1</v>
      </c>
      <c r="H116" s="34">
        <v>5</v>
      </c>
      <c r="I116" s="34" t="s">
        <v>162</v>
      </c>
      <c r="J116" s="35" t="s">
        <v>192</v>
      </c>
      <c r="K116" s="36">
        <v>16.329999999999998</v>
      </c>
      <c r="L116" s="36">
        <f t="shared" si="31"/>
        <v>16.329999999999998</v>
      </c>
      <c r="M116" s="37">
        <f t="shared" si="32"/>
        <v>81.649999999999991</v>
      </c>
      <c r="N116" s="31" t="s">
        <v>380</v>
      </c>
      <c r="O116" s="41">
        <v>41856</v>
      </c>
      <c r="P116" s="33">
        <v>39</v>
      </c>
      <c r="Q116" s="91">
        <v>41871</v>
      </c>
      <c r="R116" s="38" t="s">
        <v>429</v>
      </c>
      <c r="S116" s="38"/>
      <c r="T116" s="39">
        <v>15.8</v>
      </c>
      <c r="U116" s="39">
        <f t="shared" si="33"/>
        <v>79</v>
      </c>
      <c r="V116" s="80" t="s">
        <v>454</v>
      </c>
      <c r="W116" s="81">
        <v>5</v>
      </c>
      <c r="X116" s="84">
        <f t="shared" si="34"/>
        <v>79</v>
      </c>
      <c r="Y116" s="33" t="s">
        <v>339</v>
      </c>
      <c r="Z116" s="41">
        <v>41969</v>
      </c>
      <c r="AA116" s="33">
        <v>4437</v>
      </c>
      <c r="AD116" s="8"/>
    </row>
    <row r="117" spans="1:30" ht="25.5" x14ac:dyDescent="0.25">
      <c r="A117" s="31" t="s">
        <v>164</v>
      </c>
      <c r="B117" s="44" t="s">
        <v>26</v>
      </c>
      <c r="C117" s="33" t="s">
        <v>24</v>
      </c>
      <c r="D117" s="33" t="s">
        <v>57</v>
      </c>
      <c r="E117" s="46">
        <v>226672</v>
      </c>
      <c r="F117" s="34" t="s">
        <v>59</v>
      </c>
      <c r="G117" s="34">
        <v>1</v>
      </c>
      <c r="H117" s="34">
        <v>3</v>
      </c>
      <c r="I117" s="34" t="s">
        <v>162</v>
      </c>
      <c r="J117" s="35" t="s">
        <v>165</v>
      </c>
      <c r="K117" s="36">
        <v>1186.07</v>
      </c>
      <c r="L117" s="50">
        <f t="shared" si="31"/>
        <v>1186.07</v>
      </c>
      <c r="M117" s="37">
        <f t="shared" si="32"/>
        <v>3558.21</v>
      </c>
      <c r="N117" s="31" t="s">
        <v>380</v>
      </c>
      <c r="O117" s="41">
        <v>41856</v>
      </c>
      <c r="P117" s="33">
        <v>40</v>
      </c>
      <c r="Q117" s="91">
        <v>41871</v>
      </c>
      <c r="R117" s="38" t="s">
        <v>435</v>
      </c>
      <c r="S117" s="38"/>
      <c r="T117" s="39">
        <v>1186</v>
      </c>
      <c r="U117" s="39">
        <f t="shared" si="33"/>
        <v>3558</v>
      </c>
      <c r="V117" s="80" t="s">
        <v>453</v>
      </c>
      <c r="W117" s="81">
        <v>3</v>
      </c>
      <c r="X117" s="84">
        <f t="shared" si="34"/>
        <v>3558</v>
      </c>
      <c r="Y117" s="33" t="s">
        <v>339</v>
      </c>
      <c r="Z117" s="41">
        <v>41943</v>
      </c>
      <c r="AA117" s="33">
        <v>534</v>
      </c>
      <c r="AD117" s="8"/>
    </row>
    <row r="118" spans="1:30" ht="25.5" x14ac:dyDescent="0.25">
      <c r="A118" s="31" t="s">
        <v>166</v>
      </c>
      <c r="B118" s="32" t="s">
        <v>26</v>
      </c>
      <c r="C118" s="33" t="s">
        <v>24</v>
      </c>
      <c r="D118" s="33" t="s">
        <v>56</v>
      </c>
      <c r="E118" s="34">
        <v>255872</v>
      </c>
      <c r="F118" s="34" t="s">
        <v>59</v>
      </c>
      <c r="G118" s="34">
        <v>50</v>
      </c>
      <c r="H118" s="34">
        <v>1000</v>
      </c>
      <c r="I118" s="34" t="s">
        <v>167</v>
      </c>
      <c r="J118" s="35" t="s">
        <v>193</v>
      </c>
      <c r="K118" s="36">
        <v>0.6</v>
      </c>
      <c r="L118" s="50">
        <f t="shared" si="31"/>
        <v>30</v>
      </c>
      <c r="M118" s="37">
        <f t="shared" si="32"/>
        <v>600</v>
      </c>
      <c r="N118" s="31" t="s">
        <v>379</v>
      </c>
      <c r="O118" s="90">
        <v>41864</v>
      </c>
      <c r="P118" s="33">
        <v>31</v>
      </c>
      <c r="Q118" s="41">
        <v>41879</v>
      </c>
      <c r="R118" s="79" t="s">
        <v>430</v>
      </c>
      <c r="S118" s="79"/>
      <c r="T118" s="39"/>
      <c r="U118" s="39">
        <f t="shared" ref="U118:U138" si="35">H118*T118</f>
        <v>0</v>
      </c>
      <c r="V118" s="38"/>
      <c r="W118" s="33"/>
      <c r="X118" s="38"/>
      <c r="Y118" s="38"/>
      <c r="Z118" s="38"/>
      <c r="AA118" s="38"/>
      <c r="AD118" s="8"/>
    </row>
    <row r="119" spans="1:30" ht="38.25" x14ac:dyDescent="0.25">
      <c r="A119" s="31" t="s">
        <v>166</v>
      </c>
      <c r="B119" s="32" t="s">
        <v>26</v>
      </c>
      <c r="C119" s="33" t="s">
        <v>24</v>
      </c>
      <c r="D119" s="33" t="s">
        <v>56</v>
      </c>
      <c r="E119" s="34">
        <v>235893</v>
      </c>
      <c r="F119" s="34" t="s">
        <v>59</v>
      </c>
      <c r="G119" s="34">
        <v>50</v>
      </c>
      <c r="H119" s="34">
        <v>200</v>
      </c>
      <c r="I119" s="34" t="s">
        <v>167</v>
      </c>
      <c r="J119" s="35" t="s">
        <v>194</v>
      </c>
      <c r="K119" s="36">
        <v>5.22</v>
      </c>
      <c r="L119" s="50">
        <f t="shared" si="31"/>
        <v>261</v>
      </c>
      <c r="M119" s="37">
        <f t="shared" si="32"/>
        <v>1044</v>
      </c>
      <c r="N119" s="31" t="s">
        <v>379</v>
      </c>
      <c r="O119" s="90">
        <v>41864</v>
      </c>
      <c r="P119" s="33">
        <v>30</v>
      </c>
      <c r="Q119" s="41">
        <v>41879</v>
      </c>
      <c r="R119" s="79" t="s">
        <v>430</v>
      </c>
      <c r="S119" s="79"/>
      <c r="T119" s="39"/>
      <c r="U119" s="39">
        <f t="shared" si="35"/>
        <v>0</v>
      </c>
      <c r="V119" s="38"/>
      <c r="W119" s="33"/>
      <c r="X119" s="38"/>
      <c r="Y119" s="38"/>
      <c r="Z119" s="38"/>
      <c r="AA119" s="38"/>
      <c r="AD119" s="8"/>
    </row>
    <row r="120" spans="1:30" ht="38.25" x14ac:dyDescent="0.25">
      <c r="A120" s="31" t="s">
        <v>166</v>
      </c>
      <c r="B120" s="32" t="s">
        <v>26</v>
      </c>
      <c r="C120" s="33" t="s">
        <v>24</v>
      </c>
      <c r="D120" s="33" t="s">
        <v>56</v>
      </c>
      <c r="E120" s="34">
        <v>235893</v>
      </c>
      <c r="F120" s="34" t="s">
        <v>59</v>
      </c>
      <c r="G120" s="34">
        <v>1</v>
      </c>
      <c r="H120" s="34">
        <v>4</v>
      </c>
      <c r="I120" s="34" t="s">
        <v>168</v>
      </c>
      <c r="J120" s="35" t="s">
        <v>195</v>
      </c>
      <c r="K120" s="36">
        <v>234.47</v>
      </c>
      <c r="L120" s="50">
        <f t="shared" si="31"/>
        <v>234.47</v>
      </c>
      <c r="M120" s="37">
        <f t="shared" si="32"/>
        <v>937.88</v>
      </c>
      <c r="N120" s="31" t="s">
        <v>379</v>
      </c>
      <c r="O120" s="90">
        <v>41864</v>
      </c>
      <c r="P120" s="33">
        <v>29</v>
      </c>
      <c r="Q120" s="41">
        <v>41879</v>
      </c>
      <c r="R120" s="79" t="s">
        <v>430</v>
      </c>
      <c r="S120" s="79"/>
      <c r="T120" s="39"/>
      <c r="U120" s="39">
        <f t="shared" si="35"/>
        <v>0</v>
      </c>
      <c r="V120" s="38"/>
      <c r="W120" s="33"/>
      <c r="X120" s="38"/>
      <c r="Y120" s="38"/>
      <c r="Z120" s="38"/>
      <c r="AA120" s="38"/>
      <c r="AD120" s="8"/>
    </row>
    <row r="121" spans="1:30" x14ac:dyDescent="0.25">
      <c r="A121" s="31" t="s">
        <v>169</v>
      </c>
      <c r="B121" s="32" t="s">
        <v>120</v>
      </c>
      <c r="C121" s="33" t="s">
        <v>24</v>
      </c>
      <c r="D121" s="33" t="s">
        <v>58</v>
      </c>
      <c r="E121" s="34">
        <v>398097</v>
      </c>
      <c r="F121" s="34" t="s">
        <v>143</v>
      </c>
      <c r="G121" s="34">
        <v>1</v>
      </c>
      <c r="H121" s="34">
        <v>2</v>
      </c>
      <c r="I121" s="34" t="s">
        <v>46</v>
      </c>
      <c r="J121" s="35" t="s">
        <v>197</v>
      </c>
      <c r="K121" s="36">
        <v>1079.3900000000001</v>
      </c>
      <c r="L121" s="50">
        <f t="shared" ref="L121:L139" si="36">K121*G121</f>
        <v>1079.3900000000001</v>
      </c>
      <c r="M121" s="37">
        <f t="shared" ref="M121:M139" si="37">K121*H121</f>
        <v>2158.7800000000002</v>
      </c>
      <c r="N121" s="31" t="s">
        <v>379</v>
      </c>
      <c r="O121" s="90">
        <v>41864</v>
      </c>
      <c r="P121" s="33">
        <v>62</v>
      </c>
      <c r="Q121" s="41">
        <v>41879</v>
      </c>
      <c r="R121" s="79" t="s">
        <v>345</v>
      </c>
      <c r="S121" s="79"/>
      <c r="T121" s="83"/>
      <c r="U121" s="39">
        <f t="shared" si="35"/>
        <v>0</v>
      </c>
      <c r="V121" s="38"/>
      <c r="W121" s="33"/>
      <c r="X121" s="38"/>
      <c r="Y121" s="38"/>
      <c r="Z121" s="38"/>
      <c r="AA121" s="38"/>
      <c r="AD121" s="8"/>
    </row>
    <row r="122" spans="1:30" x14ac:dyDescent="0.25">
      <c r="A122" s="31" t="s">
        <v>169</v>
      </c>
      <c r="B122" s="32" t="s">
        <v>120</v>
      </c>
      <c r="C122" s="33" t="s">
        <v>24</v>
      </c>
      <c r="D122" s="33" t="s">
        <v>58</v>
      </c>
      <c r="E122" s="34">
        <v>414579</v>
      </c>
      <c r="F122" s="34" t="s">
        <v>143</v>
      </c>
      <c r="G122" s="34">
        <v>1</v>
      </c>
      <c r="H122" s="34">
        <v>2</v>
      </c>
      <c r="I122" s="34" t="s">
        <v>46</v>
      </c>
      <c r="J122" s="35" t="s">
        <v>198</v>
      </c>
      <c r="K122" s="36">
        <v>1034.6500000000001</v>
      </c>
      <c r="L122" s="50">
        <f t="shared" si="36"/>
        <v>1034.6500000000001</v>
      </c>
      <c r="M122" s="37">
        <f t="shared" si="37"/>
        <v>2069.3000000000002</v>
      </c>
      <c r="N122" s="31" t="s">
        <v>379</v>
      </c>
      <c r="O122" s="90">
        <v>41864</v>
      </c>
      <c r="P122" s="33">
        <v>63</v>
      </c>
      <c r="Q122" s="41">
        <v>41879</v>
      </c>
      <c r="R122" s="38" t="s">
        <v>450</v>
      </c>
      <c r="S122" s="38"/>
      <c r="T122" s="39">
        <v>749.99</v>
      </c>
      <c r="U122" s="39">
        <f t="shared" si="35"/>
        <v>1499.98</v>
      </c>
      <c r="V122" s="80" t="s">
        <v>553</v>
      </c>
      <c r="W122" s="81">
        <v>1</v>
      </c>
      <c r="X122" s="84">
        <f>W122*T122</f>
        <v>749.99</v>
      </c>
      <c r="Y122" s="38"/>
      <c r="Z122" s="38"/>
      <c r="AA122" s="38"/>
      <c r="AD122" s="8"/>
    </row>
    <row r="123" spans="1:30" x14ac:dyDescent="0.25">
      <c r="A123" s="31" t="s">
        <v>169</v>
      </c>
      <c r="B123" s="32" t="s">
        <v>120</v>
      </c>
      <c r="C123" s="33" t="s">
        <v>24</v>
      </c>
      <c r="D123" s="33" t="s">
        <v>58</v>
      </c>
      <c r="E123" s="34">
        <v>414580</v>
      </c>
      <c r="F123" s="34" t="s">
        <v>143</v>
      </c>
      <c r="G123" s="34">
        <v>1</v>
      </c>
      <c r="H123" s="34">
        <v>2</v>
      </c>
      <c r="I123" s="34" t="s">
        <v>46</v>
      </c>
      <c r="J123" s="35" t="s">
        <v>199</v>
      </c>
      <c r="K123" s="36">
        <v>1110.98</v>
      </c>
      <c r="L123" s="50">
        <f t="shared" si="36"/>
        <v>1110.98</v>
      </c>
      <c r="M123" s="37">
        <f t="shared" si="37"/>
        <v>2221.96</v>
      </c>
      <c r="N123" s="31" t="s">
        <v>379</v>
      </c>
      <c r="O123" s="90">
        <v>41864</v>
      </c>
      <c r="P123" s="33">
        <v>64</v>
      </c>
      <c r="Q123" s="41">
        <v>41879</v>
      </c>
      <c r="R123" s="38" t="s">
        <v>450</v>
      </c>
      <c r="S123" s="38"/>
      <c r="T123" s="39">
        <v>749.99</v>
      </c>
      <c r="U123" s="39">
        <f t="shared" si="35"/>
        <v>1499.98</v>
      </c>
      <c r="V123" s="80" t="s">
        <v>553</v>
      </c>
      <c r="W123" s="81">
        <v>2</v>
      </c>
      <c r="X123" s="84">
        <f t="shared" ref="X123:X144" si="38">W123*T123</f>
        <v>1499.98</v>
      </c>
      <c r="Y123" s="38"/>
      <c r="Z123" s="38"/>
      <c r="AA123" s="38"/>
      <c r="AD123" s="8"/>
    </row>
    <row r="124" spans="1:30" x14ac:dyDescent="0.25">
      <c r="A124" s="31" t="s">
        <v>169</v>
      </c>
      <c r="B124" s="32" t="s">
        <v>120</v>
      </c>
      <c r="C124" s="33" t="s">
        <v>24</v>
      </c>
      <c r="D124" s="33" t="s">
        <v>58</v>
      </c>
      <c r="E124" s="34">
        <v>24937</v>
      </c>
      <c r="F124" s="34" t="s">
        <v>143</v>
      </c>
      <c r="G124" s="34">
        <v>1</v>
      </c>
      <c r="H124" s="34">
        <v>2</v>
      </c>
      <c r="I124" s="34" t="s">
        <v>46</v>
      </c>
      <c r="J124" s="35" t="s">
        <v>200</v>
      </c>
      <c r="K124" s="36">
        <v>1281.98</v>
      </c>
      <c r="L124" s="50">
        <f t="shared" si="36"/>
        <v>1281.98</v>
      </c>
      <c r="M124" s="37">
        <f t="shared" si="37"/>
        <v>2563.96</v>
      </c>
      <c r="N124" s="31" t="s">
        <v>379</v>
      </c>
      <c r="O124" s="90">
        <v>41864</v>
      </c>
      <c r="P124" s="33">
        <v>65</v>
      </c>
      <c r="Q124" s="41">
        <v>41879</v>
      </c>
      <c r="R124" s="38" t="s">
        <v>450</v>
      </c>
      <c r="S124" s="38"/>
      <c r="T124" s="39">
        <v>772.49</v>
      </c>
      <c r="U124" s="39">
        <f t="shared" si="35"/>
        <v>1544.98</v>
      </c>
      <c r="V124" s="80" t="s">
        <v>553</v>
      </c>
      <c r="W124" s="81">
        <v>1</v>
      </c>
      <c r="X124" s="84">
        <f t="shared" si="38"/>
        <v>772.49</v>
      </c>
      <c r="Y124" s="38"/>
      <c r="Z124" s="38"/>
      <c r="AA124" s="38"/>
      <c r="AD124" s="8"/>
    </row>
    <row r="125" spans="1:30" x14ac:dyDescent="0.25">
      <c r="A125" s="31" t="s">
        <v>169</v>
      </c>
      <c r="B125" s="32" t="s">
        <v>120</v>
      </c>
      <c r="C125" s="33" t="s">
        <v>24</v>
      </c>
      <c r="D125" s="33" t="s">
        <v>58</v>
      </c>
      <c r="E125" s="34">
        <v>425859</v>
      </c>
      <c r="F125" s="34" t="s">
        <v>143</v>
      </c>
      <c r="G125" s="34">
        <v>1</v>
      </c>
      <c r="H125" s="34">
        <v>2</v>
      </c>
      <c r="I125" s="34" t="s">
        <v>46</v>
      </c>
      <c r="J125" s="35" t="s">
        <v>201</v>
      </c>
      <c r="K125" s="36">
        <v>1034.6500000000001</v>
      </c>
      <c r="L125" s="50">
        <f t="shared" si="36"/>
        <v>1034.6500000000001</v>
      </c>
      <c r="M125" s="37">
        <f t="shared" si="37"/>
        <v>2069.3000000000002</v>
      </c>
      <c r="N125" s="31" t="s">
        <v>379</v>
      </c>
      <c r="O125" s="90">
        <v>41864</v>
      </c>
      <c r="P125" s="33">
        <v>66</v>
      </c>
      <c r="Q125" s="41">
        <v>41879</v>
      </c>
      <c r="R125" s="38" t="s">
        <v>450</v>
      </c>
      <c r="S125" s="38"/>
      <c r="T125" s="39">
        <v>827.99</v>
      </c>
      <c r="U125" s="39">
        <f t="shared" si="35"/>
        <v>1655.98</v>
      </c>
      <c r="V125" s="80" t="s">
        <v>553</v>
      </c>
      <c r="W125" s="81">
        <v>1</v>
      </c>
      <c r="X125" s="84">
        <f t="shared" si="38"/>
        <v>827.99</v>
      </c>
      <c r="Y125" s="38"/>
      <c r="Z125" s="38"/>
      <c r="AA125" s="38"/>
      <c r="AD125" s="8"/>
    </row>
    <row r="126" spans="1:30" x14ac:dyDescent="0.25">
      <c r="A126" s="31" t="s">
        <v>169</v>
      </c>
      <c r="B126" s="32" t="s">
        <v>120</v>
      </c>
      <c r="C126" s="33" t="s">
        <v>24</v>
      </c>
      <c r="D126" s="33" t="s">
        <v>58</v>
      </c>
      <c r="E126" s="34">
        <v>420044</v>
      </c>
      <c r="F126" s="34" t="s">
        <v>143</v>
      </c>
      <c r="G126" s="34">
        <v>1</v>
      </c>
      <c r="H126" s="34">
        <v>2</v>
      </c>
      <c r="I126" s="34" t="s">
        <v>46</v>
      </c>
      <c r="J126" s="35" t="s">
        <v>202</v>
      </c>
      <c r="K126" s="36">
        <v>1365.72</v>
      </c>
      <c r="L126" s="50">
        <f t="shared" si="36"/>
        <v>1365.72</v>
      </c>
      <c r="M126" s="37">
        <f t="shared" si="37"/>
        <v>2731.44</v>
      </c>
      <c r="N126" s="31" t="s">
        <v>379</v>
      </c>
      <c r="O126" s="90">
        <v>41864</v>
      </c>
      <c r="P126" s="33">
        <v>67</v>
      </c>
      <c r="Q126" s="41">
        <v>41879</v>
      </c>
      <c r="R126" s="38" t="s">
        <v>450</v>
      </c>
      <c r="S126" s="38"/>
      <c r="T126" s="39">
        <v>827.99</v>
      </c>
      <c r="U126" s="39">
        <f t="shared" si="35"/>
        <v>1655.98</v>
      </c>
      <c r="V126" s="80" t="s">
        <v>553</v>
      </c>
      <c r="W126" s="81">
        <v>1</v>
      </c>
      <c r="X126" s="84">
        <f t="shared" si="38"/>
        <v>827.99</v>
      </c>
      <c r="Y126" s="38"/>
      <c r="Z126" s="38"/>
      <c r="AA126" s="38"/>
      <c r="AD126" s="8"/>
    </row>
    <row r="127" spans="1:30" ht="15" customHeight="1" x14ac:dyDescent="0.25">
      <c r="A127" s="31" t="s">
        <v>169</v>
      </c>
      <c r="B127" s="32" t="s">
        <v>120</v>
      </c>
      <c r="C127" s="33" t="s">
        <v>24</v>
      </c>
      <c r="D127" s="33" t="s">
        <v>58</v>
      </c>
      <c r="E127" s="34">
        <v>24937</v>
      </c>
      <c r="F127" s="34" t="s">
        <v>143</v>
      </c>
      <c r="G127" s="34">
        <v>1</v>
      </c>
      <c r="H127" s="34">
        <v>2</v>
      </c>
      <c r="I127" s="34" t="s">
        <v>46</v>
      </c>
      <c r="J127" s="32" t="s">
        <v>203</v>
      </c>
      <c r="K127" s="36">
        <v>1177.05</v>
      </c>
      <c r="L127" s="50">
        <f t="shared" si="36"/>
        <v>1177.05</v>
      </c>
      <c r="M127" s="37">
        <f t="shared" si="37"/>
        <v>2354.1</v>
      </c>
      <c r="N127" s="31" t="s">
        <v>379</v>
      </c>
      <c r="O127" s="90">
        <v>41864</v>
      </c>
      <c r="P127" s="33">
        <v>68</v>
      </c>
      <c r="Q127" s="41">
        <v>41879</v>
      </c>
      <c r="R127" s="38" t="s">
        <v>450</v>
      </c>
      <c r="S127" s="38"/>
      <c r="T127" s="39">
        <v>772.49</v>
      </c>
      <c r="U127" s="39">
        <f t="shared" si="35"/>
        <v>1544.98</v>
      </c>
      <c r="V127" s="80" t="s">
        <v>553</v>
      </c>
      <c r="W127" s="81">
        <v>2</v>
      </c>
      <c r="X127" s="84">
        <f t="shared" si="38"/>
        <v>1544.98</v>
      </c>
      <c r="Y127" s="38"/>
      <c r="Z127" s="38"/>
      <c r="AA127" s="38"/>
      <c r="AD127" s="8"/>
    </row>
    <row r="128" spans="1:30" ht="15" customHeight="1" x14ac:dyDescent="0.25">
      <c r="A128" s="31" t="s">
        <v>169</v>
      </c>
      <c r="B128" s="32" t="s">
        <v>120</v>
      </c>
      <c r="C128" s="33" t="s">
        <v>24</v>
      </c>
      <c r="D128" s="33" t="s">
        <v>58</v>
      </c>
      <c r="E128" s="34">
        <v>24937</v>
      </c>
      <c r="F128" s="34" t="s">
        <v>143</v>
      </c>
      <c r="G128" s="34">
        <v>1</v>
      </c>
      <c r="H128" s="34">
        <v>2</v>
      </c>
      <c r="I128" s="34" t="s">
        <v>46</v>
      </c>
      <c r="J128" s="32" t="s">
        <v>204</v>
      </c>
      <c r="K128" s="36">
        <v>1177.05</v>
      </c>
      <c r="L128" s="50">
        <f t="shared" si="36"/>
        <v>1177.05</v>
      </c>
      <c r="M128" s="37">
        <f t="shared" si="37"/>
        <v>2354.1</v>
      </c>
      <c r="N128" s="31" t="s">
        <v>379</v>
      </c>
      <c r="O128" s="90">
        <v>41864</v>
      </c>
      <c r="P128" s="33">
        <v>69</v>
      </c>
      <c r="Q128" s="41">
        <v>41879</v>
      </c>
      <c r="R128" s="38" t="s">
        <v>450</v>
      </c>
      <c r="S128" s="38"/>
      <c r="T128" s="39">
        <v>749.99</v>
      </c>
      <c r="U128" s="39">
        <f t="shared" si="35"/>
        <v>1499.98</v>
      </c>
      <c r="V128" s="80" t="s">
        <v>553</v>
      </c>
      <c r="W128" s="81">
        <v>2</v>
      </c>
      <c r="X128" s="84">
        <f t="shared" si="38"/>
        <v>1499.98</v>
      </c>
      <c r="Y128" s="38"/>
      <c r="Z128" s="38"/>
      <c r="AA128" s="38"/>
      <c r="AD128" s="8"/>
    </row>
    <row r="129" spans="1:30" x14ac:dyDescent="0.25">
      <c r="A129" s="31" t="s">
        <v>169</v>
      </c>
      <c r="B129" s="32" t="s">
        <v>120</v>
      </c>
      <c r="C129" s="33" t="s">
        <v>24</v>
      </c>
      <c r="D129" s="33" t="s">
        <v>58</v>
      </c>
      <c r="E129" s="34">
        <v>24937</v>
      </c>
      <c r="F129" s="34" t="s">
        <v>143</v>
      </c>
      <c r="G129" s="34">
        <v>1</v>
      </c>
      <c r="H129" s="34">
        <v>2</v>
      </c>
      <c r="I129" s="34" t="s">
        <v>46</v>
      </c>
      <c r="J129" s="35" t="s">
        <v>205</v>
      </c>
      <c r="K129" s="36">
        <v>1049.98</v>
      </c>
      <c r="L129" s="50">
        <f t="shared" si="36"/>
        <v>1049.98</v>
      </c>
      <c r="M129" s="37">
        <f t="shared" si="37"/>
        <v>2099.96</v>
      </c>
      <c r="N129" s="31" t="s">
        <v>379</v>
      </c>
      <c r="O129" s="90">
        <v>41864</v>
      </c>
      <c r="P129" s="33">
        <v>70</v>
      </c>
      <c r="Q129" s="41">
        <v>41879</v>
      </c>
      <c r="R129" s="38" t="s">
        <v>450</v>
      </c>
      <c r="S129" s="38"/>
      <c r="T129" s="39">
        <v>749.99</v>
      </c>
      <c r="U129" s="39">
        <f t="shared" si="35"/>
        <v>1499.98</v>
      </c>
      <c r="V129" s="80" t="s">
        <v>553</v>
      </c>
      <c r="W129" s="81">
        <v>1</v>
      </c>
      <c r="X129" s="84">
        <f t="shared" si="38"/>
        <v>749.99</v>
      </c>
      <c r="Y129" s="38"/>
      <c r="Z129" s="38"/>
      <c r="AA129" s="38"/>
      <c r="AD129" s="8"/>
    </row>
    <row r="130" spans="1:30" x14ac:dyDescent="0.25">
      <c r="A130" s="31" t="s">
        <v>169</v>
      </c>
      <c r="B130" s="32" t="s">
        <v>120</v>
      </c>
      <c r="C130" s="33" t="s">
        <v>24</v>
      </c>
      <c r="D130" s="33" t="s">
        <v>58</v>
      </c>
      <c r="E130" s="51">
        <v>420042</v>
      </c>
      <c r="F130" s="34" t="s">
        <v>143</v>
      </c>
      <c r="G130" s="51">
        <v>1</v>
      </c>
      <c r="H130" s="51">
        <v>2</v>
      </c>
      <c r="I130" s="51" t="s">
        <v>46</v>
      </c>
      <c r="J130" s="52" t="s">
        <v>206</v>
      </c>
      <c r="K130" s="53">
        <v>999.95</v>
      </c>
      <c r="L130" s="50">
        <f t="shared" si="36"/>
        <v>999.95</v>
      </c>
      <c r="M130" s="37">
        <f t="shared" si="37"/>
        <v>1999.9</v>
      </c>
      <c r="N130" s="31" t="s">
        <v>379</v>
      </c>
      <c r="O130" s="90">
        <v>41864</v>
      </c>
      <c r="P130" s="33">
        <v>71</v>
      </c>
      <c r="Q130" s="41">
        <v>41879</v>
      </c>
      <c r="R130" s="38" t="s">
        <v>451</v>
      </c>
      <c r="S130" s="38"/>
      <c r="T130" s="39">
        <v>750</v>
      </c>
      <c r="U130" s="39">
        <f t="shared" si="35"/>
        <v>1500</v>
      </c>
      <c r="V130" s="81" t="s">
        <v>554</v>
      </c>
      <c r="W130" s="81">
        <v>2</v>
      </c>
      <c r="X130" s="84">
        <f t="shared" si="38"/>
        <v>1500</v>
      </c>
      <c r="Y130" s="38" t="s">
        <v>339</v>
      </c>
      <c r="Z130" s="40">
        <v>41949</v>
      </c>
      <c r="AA130" s="38">
        <v>639</v>
      </c>
      <c r="AD130" s="8"/>
    </row>
    <row r="131" spans="1:30" x14ac:dyDescent="0.25">
      <c r="A131" s="31" t="s">
        <v>169</v>
      </c>
      <c r="B131" s="32" t="s">
        <v>120</v>
      </c>
      <c r="C131" s="33" t="s">
        <v>24</v>
      </c>
      <c r="D131" s="33" t="s">
        <v>58</v>
      </c>
      <c r="E131" s="34">
        <v>24937</v>
      </c>
      <c r="F131" s="34" t="s">
        <v>143</v>
      </c>
      <c r="G131" s="34">
        <v>1</v>
      </c>
      <c r="H131" s="34">
        <v>2</v>
      </c>
      <c r="I131" s="34" t="s">
        <v>46</v>
      </c>
      <c r="J131" s="35" t="s">
        <v>207</v>
      </c>
      <c r="K131" s="36">
        <v>1110.98</v>
      </c>
      <c r="L131" s="50">
        <f t="shared" si="36"/>
        <v>1110.98</v>
      </c>
      <c r="M131" s="37">
        <f t="shared" si="37"/>
        <v>2221.96</v>
      </c>
      <c r="N131" s="31" t="s">
        <v>379</v>
      </c>
      <c r="O131" s="90">
        <v>41864</v>
      </c>
      <c r="P131" s="33">
        <v>72</v>
      </c>
      <c r="Q131" s="41">
        <v>41879</v>
      </c>
      <c r="R131" s="38" t="s">
        <v>450</v>
      </c>
      <c r="S131" s="38"/>
      <c r="T131" s="39">
        <v>749.99</v>
      </c>
      <c r="U131" s="39">
        <f t="shared" si="35"/>
        <v>1499.98</v>
      </c>
      <c r="V131" s="80" t="s">
        <v>553</v>
      </c>
      <c r="W131" s="81">
        <v>1</v>
      </c>
      <c r="X131" s="84">
        <f t="shared" si="38"/>
        <v>749.99</v>
      </c>
      <c r="Y131" s="38"/>
      <c r="Z131" s="38"/>
      <c r="AA131" s="38"/>
      <c r="AD131" s="8"/>
    </row>
    <row r="132" spans="1:30" x14ac:dyDescent="0.25">
      <c r="A132" s="31" t="s">
        <v>169</v>
      </c>
      <c r="B132" s="32" t="s">
        <v>120</v>
      </c>
      <c r="C132" s="33" t="s">
        <v>24</v>
      </c>
      <c r="D132" s="33" t="s">
        <v>58</v>
      </c>
      <c r="E132" s="34">
        <v>425857</v>
      </c>
      <c r="F132" s="34" t="s">
        <v>143</v>
      </c>
      <c r="G132" s="34">
        <v>1</v>
      </c>
      <c r="H132" s="34">
        <v>2</v>
      </c>
      <c r="I132" s="34" t="s">
        <v>46</v>
      </c>
      <c r="J132" s="35" t="s">
        <v>208</v>
      </c>
      <c r="K132" s="36">
        <v>1111.98</v>
      </c>
      <c r="L132" s="50">
        <f t="shared" si="36"/>
        <v>1111.98</v>
      </c>
      <c r="M132" s="37">
        <f t="shared" si="37"/>
        <v>2223.96</v>
      </c>
      <c r="N132" s="31" t="s">
        <v>379</v>
      </c>
      <c r="O132" s="90">
        <v>41864</v>
      </c>
      <c r="P132" s="33">
        <v>73</v>
      </c>
      <c r="Q132" s="41">
        <v>41879</v>
      </c>
      <c r="R132" s="38" t="s">
        <v>450</v>
      </c>
      <c r="S132" s="38"/>
      <c r="T132" s="39">
        <v>665.99</v>
      </c>
      <c r="U132" s="39">
        <f t="shared" si="35"/>
        <v>1331.98</v>
      </c>
      <c r="V132" s="80" t="s">
        <v>553</v>
      </c>
      <c r="W132" s="81">
        <v>2</v>
      </c>
      <c r="X132" s="84">
        <f t="shared" si="38"/>
        <v>1331.98</v>
      </c>
      <c r="Y132" s="38"/>
      <c r="Z132" s="38"/>
      <c r="AA132" s="38"/>
      <c r="AD132" s="8"/>
    </row>
    <row r="133" spans="1:30" x14ac:dyDescent="0.25">
      <c r="A133" s="31" t="s">
        <v>169</v>
      </c>
      <c r="B133" s="32" t="s">
        <v>120</v>
      </c>
      <c r="C133" s="33" t="s">
        <v>24</v>
      </c>
      <c r="D133" s="33" t="s">
        <v>58</v>
      </c>
      <c r="E133" s="34">
        <v>24937</v>
      </c>
      <c r="F133" s="34" t="s">
        <v>143</v>
      </c>
      <c r="G133" s="34">
        <v>1</v>
      </c>
      <c r="H133" s="34">
        <v>2</v>
      </c>
      <c r="I133" s="34" t="s">
        <v>46</v>
      </c>
      <c r="J133" s="35" t="s">
        <v>209</v>
      </c>
      <c r="K133" s="36">
        <v>1110.98</v>
      </c>
      <c r="L133" s="50">
        <f t="shared" si="36"/>
        <v>1110.98</v>
      </c>
      <c r="M133" s="37">
        <f t="shared" si="37"/>
        <v>2221.96</v>
      </c>
      <c r="N133" s="31" t="s">
        <v>379</v>
      </c>
      <c r="O133" s="90">
        <v>41864</v>
      </c>
      <c r="P133" s="33">
        <v>74</v>
      </c>
      <c r="Q133" s="41">
        <v>41879</v>
      </c>
      <c r="R133" s="38" t="s">
        <v>450</v>
      </c>
      <c r="S133" s="38"/>
      <c r="T133" s="39">
        <v>749.99</v>
      </c>
      <c r="U133" s="39">
        <f t="shared" si="35"/>
        <v>1499.98</v>
      </c>
      <c r="V133" s="80" t="s">
        <v>553</v>
      </c>
      <c r="W133" s="81">
        <v>1</v>
      </c>
      <c r="X133" s="84">
        <f t="shared" si="38"/>
        <v>749.99</v>
      </c>
      <c r="Y133" s="38"/>
      <c r="Z133" s="38"/>
      <c r="AA133" s="38"/>
      <c r="AD133" s="8"/>
    </row>
    <row r="134" spans="1:30" x14ac:dyDescent="0.25">
      <c r="A134" s="31" t="s">
        <v>169</v>
      </c>
      <c r="B134" s="32" t="s">
        <v>120</v>
      </c>
      <c r="C134" s="33" t="s">
        <v>24</v>
      </c>
      <c r="D134" s="33" t="s">
        <v>58</v>
      </c>
      <c r="E134" s="34">
        <v>24937</v>
      </c>
      <c r="F134" s="34" t="s">
        <v>143</v>
      </c>
      <c r="G134" s="34">
        <v>1</v>
      </c>
      <c r="H134" s="34">
        <v>2</v>
      </c>
      <c r="I134" s="34" t="s">
        <v>46</v>
      </c>
      <c r="J134" s="35" t="s">
        <v>210</v>
      </c>
      <c r="K134" s="36">
        <v>1110.98</v>
      </c>
      <c r="L134" s="50">
        <f t="shared" si="36"/>
        <v>1110.98</v>
      </c>
      <c r="M134" s="37">
        <f t="shared" si="37"/>
        <v>2221.96</v>
      </c>
      <c r="N134" s="31" t="s">
        <v>379</v>
      </c>
      <c r="O134" s="90">
        <v>41864</v>
      </c>
      <c r="P134" s="33">
        <v>75</v>
      </c>
      <c r="Q134" s="41">
        <v>41879</v>
      </c>
      <c r="R134" s="38" t="s">
        <v>451</v>
      </c>
      <c r="S134" s="38"/>
      <c r="T134" s="39">
        <v>835</v>
      </c>
      <c r="U134" s="39">
        <f t="shared" si="35"/>
        <v>1670</v>
      </c>
      <c r="V134" s="81" t="s">
        <v>554</v>
      </c>
      <c r="W134" s="81">
        <v>2</v>
      </c>
      <c r="X134" s="84">
        <f t="shared" si="38"/>
        <v>1670</v>
      </c>
      <c r="Y134" s="38" t="s">
        <v>339</v>
      </c>
      <c r="Z134" s="40">
        <v>41949</v>
      </c>
      <c r="AA134" s="38">
        <v>639</v>
      </c>
      <c r="AD134" s="8"/>
    </row>
    <row r="135" spans="1:30" x14ac:dyDescent="0.25">
      <c r="A135" s="31" t="s">
        <v>169</v>
      </c>
      <c r="B135" s="32" t="s">
        <v>120</v>
      </c>
      <c r="C135" s="33" t="s">
        <v>24</v>
      </c>
      <c r="D135" s="33" t="s">
        <v>58</v>
      </c>
      <c r="E135" s="34">
        <v>24937</v>
      </c>
      <c r="F135" s="34" t="s">
        <v>143</v>
      </c>
      <c r="G135" s="34">
        <v>1</v>
      </c>
      <c r="H135" s="34">
        <v>2</v>
      </c>
      <c r="I135" s="34" t="s">
        <v>46</v>
      </c>
      <c r="J135" s="35" t="s">
        <v>211</v>
      </c>
      <c r="K135" s="36">
        <v>2448.67</v>
      </c>
      <c r="L135" s="50">
        <f t="shared" si="36"/>
        <v>2448.67</v>
      </c>
      <c r="M135" s="37">
        <f t="shared" si="37"/>
        <v>4897.34</v>
      </c>
      <c r="N135" s="31" t="s">
        <v>379</v>
      </c>
      <c r="O135" s="90">
        <v>41864</v>
      </c>
      <c r="P135" s="33">
        <v>76</v>
      </c>
      <c r="Q135" s="41">
        <v>41879</v>
      </c>
      <c r="R135" s="38" t="s">
        <v>451</v>
      </c>
      <c r="S135" s="38"/>
      <c r="T135" s="39">
        <v>1192</v>
      </c>
      <c r="U135" s="39">
        <f t="shared" si="35"/>
        <v>2384</v>
      </c>
      <c r="V135" s="81" t="s">
        <v>554</v>
      </c>
      <c r="W135" s="81">
        <v>1</v>
      </c>
      <c r="X135" s="84">
        <f t="shared" si="38"/>
        <v>1192</v>
      </c>
      <c r="Y135" s="38" t="s">
        <v>339</v>
      </c>
      <c r="Z135" s="40">
        <v>41949</v>
      </c>
      <c r="AA135" s="38">
        <v>639</v>
      </c>
      <c r="AD135" s="8"/>
    </row>
    <row r="136" spans="1:30" x14ac:dyDescent="0.25">
      <c r="A136" s="31" t="s">
        <v>169</v>
      </c>
      <c r="B136" s="32" t="s">
        <v>120</v>
      </c>
      <c r="C136" s="33" t="s">
        <v>24</v>
      </c>
      <c r="D136" s="33" t="s">
        <v>58</v>
      </c>
      <c r="E136" s="34">
        <v>24937</v>
      </c>
      <c r="F136" s="34" t="s">
        <v>143</v>
      </c>
      <c r="G136" s="34">
        <v>1</v>
      </c>
      <c r="H136" s="34">
        <v>2</v>
      </c>
      <c r="I136" s="34" t="s">
        <v>46</v>
      </c>
      <c r="J136" s="35" t="s">
        <v>212</v>
      </c>
      <c r="K136" s="36">
        <v>1082.98</v>
      </c>
      <c r="L136" s="50">
        <f t="shared" si="36"/>
        <v>1082.98</v>
      </c>
      <c r="M136" s="37">
        <f t="shared" si="37"/>
        <v>2165.96</v>
      </c>
      <c r="N136" s="31" t="s">
        <v>379</v>
      </c>
      <c r="O136" s="90">
        <v>41864</v>
      </c>
      <c r="P136" s="33">
        <v>77</v>
      </c>
      <c r="Q136" s="41">
        <v>41879</v>
      </c>
      <c r="R136" s="38" t="s">
        <v>450</v>
      </c>
      <c r="S136" s="38"/>
      <c r="T136" s="39">
        <v>665.99</v>
      </c>
      <c r="U136" s="39">
        <f t="shared" si="35"/>
        <v>1331.98</v>
      </c>
      <c r="V136" s="80" t="s">
        <v>553</v>
      </c>
      <c r="W136" s="81">
        <v>1</v>
      </c>
      <c r="X136" s="84">
        <f t="shared" si="38"/>
        <v>665.99</v>
      </c>
      <c r="Y136" s="38"/>
      <c r="Z136" s="38"/>
      <c r="AA136" s="38"/>
      <c r="AD136" s="8"/>
    </row>
    <row r="137" spans="1:30" ht="38.25" x14ac:dyDescent="0.25">
      <c r="A137" s="31" t="s">
        <v>169</v>
      </c>
      <c r="B137" s="32" t="s">
        <v>120</v>
      </c>
      <c r="C137" s="33" t="s">
        <v>24</v>
      </c>
      <c r="D137" s="33" t="s">
        <v>58</v>
      </c>
      <c r="E137" s="34">
        <v>24937</v>
      </c>
      <c r="F137" s="34" t="s">
        <v>143</v>
      </c>
      <c r="G137" s="34">
        <v>4</v>
      </c>
      <c r="H137" s="34">
        <v>7</v>
      </c>
      <c r="I137" s="34" t="s">
        <v>196</v>
      </c>
      <c r="J137" s="35" t="s">
        <v>213</v>
      </c>
      <c r="K137" s="36">
        <v>4739</v>
      </c>
      <c r="L137" s="50">
        <f t="shared" si="36"/>
        <v>18956</v>
      </c>
      <c r="M137" s="37">
        <f t="shared" si="37"/>
        <v>33173</v>
      </c>
      <c r="N137" s="31" t="s">
        <v>379</v>
      </c>
      <c r="O137" s="90">
        <v>41864</v>
      </c>
      <c r="P137" s="33">
        <v>78</v>
      </c>
      <c r="Q137" s="41">
        <v>41879</v>
      </c>
      <c r="R137" s="38" t="s">
        <v>452</v>
      </c>
      <c r="S137" s="38"/>
      <c r="T137" s="39">
        <v>1670</v>
      </c>
      <c r="U137" s="39">
        <f t="shared" si="35"/>
        <v>11690</v>
      </c>
      <c r="V137" s="80" t="s">
        <v>555</v>
      </c>
      <c r="W137" s="81">
        <v>7</v>
      </c>
      <c r="X137" s="84">
        <f t="shared" si="38"/>
        <v>11690</v>
      </c>
      <c r="Y137" s="38"/>
      <c r="Z137" s="38"/>
      <c r="AA137" s="38"/>
      <c r="AD137" s="8"/>
    </row>
    <row r="138" spans="1:30" ht="25.5" x14ac:dyDescent="0.25">
      <c r="A138" s="31" t="s">
        <v>169</v>
      </c>
      <c r="B138" s="32" t="s">
        <v>120</v>
      </c>
      <c r="C138" s="33" t="s">
        <v>24</v>
      </c>
      <c r="D138" s="33" t="s">
        <v>58</v>
      </c>
      <c r="E138" s="34">
        <v>24937</v>
      </c>
      <c r="F138" s="34" t="s">
        <v>143</v>
      </c>
      <c r="G138" s="34">
        <v>3</v>
      </c>
      <c r="H138" s="34">
        <v>5</v>
      </c>
      <c r="I138" s="34" t="s">
        <v>196</v>
      </c>
      <c r="J138" s="35" t="s">
        <v>214</v>
      </c>
      <c r="K138" s="36">
        <v>2709.33</v>
      </c>
      <c r="L138" s="50">
        <f t="shared" si="36"/>
        <v>8127.99</v>
      </c>
      <c r="M138" s="37">
        <f t="shared" si="37"/>
        <v>13546.65</v>
      </c>
      <c r="N138" s="31" t="s">
        <v>379</v>
      </c>
      <c r="O138" s="90">
        <v>41864</v>
      </c>
      <c r="P138" s="33">
        <v>79</v>
      </c>
      <c r="Q138" s="41">
        <v>41879</v>
      </c>
      <c r="R138" s="38" t="s">
        <v>452</v>
      </c>
      <c r="S138" s="38"/>
      <c r="T138" s="39">
        <v>2010.75</v>
      </c>
      <c r="U138" s="39">
        <f t="shared" si="35"/>
        <v>10053.75</v>
      </c>
      <c r="V138" s="80" t="s">
        <v>555</v>
      </c>
      <c r="W138" s="81">
        <v>5</v>
      </c>
      <c r="X138" s="84">
        <f t="shared" si="38"/>
        <v>10053.75</v>
      </c>
      <c r="Y138" s="38"/>
      <c r="Z138" s="38"/>
      <c r="AA138" s="38"/>
      <c r="AD138" s="8"/>
    </row>
    <row r="139" spans="1:30" x14ac:dyDescent="0.25">
      <c r="A139" s="31" t="s">
        <v>215</v>
      </c>
      <c r="B139" s="32" t="s">
        <v>216</v>
      </c>
      <c r="C139" s="33" t="s">
        <v>24</v>
      </c>
      <c r="D139" s="33" t="s">
        <v>57</v>
      </c>
      <c r="E139" s="34">
        <v>150629</v>
      </c>
      <c r="F139" s="34" t="s">
        <v>61</v>
      </c>
      <c r="G139" s="34">
        <v>3</v>
      </c>
      <c r="H139" s="34">
        <v>5</v>
      </c>
      <c r="I139" s="34" t="s">
        <v>217</v>
      </c>
      <c r="J139" s="35" t="s">
        <v>218</v>
      </c>
      <c r="K139" s="36">
        <v>51.58</v>
      </c>
      <c r="L139" s="36">
        <f t="shared" si="36"/>
        <v>154.74</v>
      </c>
      <c r="M139" s="37">
        <f t="shared" si="37"/>
        <v>257.89999999999998</v>
      </c>
      <c r="N139" s="31" t="s">
        <v>378</v>
      </c>
      <c r="O139" s="41">
        <v>41857</v>
      </c>
      <c r="P139" s="33">
        <v>15</v>
      </c>
      <c r="Q139" s="91">
        <v>41871</v>
      </c>
      <c r="R139" s="39" t="s">
        <v>443</v>
      </c>
      <c r="S139" s="39"/>
      <c r="T139" s="39">
        <v>44.5</v>
      </c>
      <c r="U139" s="39">
        <f t="shared" ref="U139:U144" si="39">T139*H139</f>
        <v>222.5</v>
      </c>
      <c r="V139" s="81" t="s">
        <v>549</v>
      </c>
      <c r="W139" s="81">
        <v>5</v>
      </c>
      <c r="X139" s="84">
        <f t="shared" si="38"/>
        <v>222.5</v>
      </c>
      <c r="Y139" s="33" t="s">
        <v>339</v>
      </c>
      <c r="Z139" s="41">
        <v>41908</v>
      </c>
      <c r="AA139" s="33">
        <v>6669</v>
      </c>
      <c r="AD139" s="8"/>
    </row>
    <row r="140" spans="1:30" x14ac:dyDescent="0.25">
      <c r="A140" s="31" t="s">
        <v>215</v>
      </c>
      <c r="B140" s="32" t="s">
        <v>216</v>
      </c>
      <c r="C140" s="33" t="s">
        <v>24</v>
      </c>
      <c r="D140" s="33" t="s">
        <v>57</v>
      </c>
      <c r="E140" s="34">
        <v>150629</v>
      </c>
      <c r="F140" s="34" t="s">
        <v>61</v>
      </c>
      <c r="G140" s="34">
        <v>3</v>
      </c>
      <c r="H140" s="34">
        <v>5</v>
      </c>
      <c r="I140" s="34" t="s">
        <v>217</v>
      </c>
      <c r="J140" s="35" t="s">
        <v>219</v>
      </c>
      <c r="K140" s="36">
        <v>51.58</v>
      </c>
      <c r="L140" s="36">
        <f t="shared" ref="L140:L144" si="40">K140*G140</f>
        <v>154.74</v>
      </c>
      <c r="M140" s="37">
        <f t="shared" ref="M140:M144" si="41">K140*H140</f>
        <v>257.89999999999998</v>
      </c>
      <c r="N140" s="31" t="s">
        <v>378</v>
      </c>
      <c r="O140" s="41">
        <v>41857</v>
      </c>
      <c r="P140" s="33">
        <v>16</v>
      </c>
      <c r="Q140" s="91">
        <v>41871</v>
      </c>
      <c r="R140" s="39" t="s">
        <v>443</v>
      </c>
      <c r="S140" s="39"/>
      <c r="T140" s="39">
        <v>45.3</v>
      </c>
      <c r="U140" s="39">
        <f t="shared" si="39"/>
        <v>226.5</v>
      </c>
      <c r="V140" s="81" t="s">
        <v>549</v>
      </c>
      <c r="W140" s="81">
        <v>5</v>
      </c>
      <c r="X140" s="84">
        <f t="shared" si="38"/>
        <v>226.5</v>
      </c>
      <c r="Y140" s="33" t="s">
        <v>339</v>
      </c>
      <c r="Z140" s="41">
        <v>41908</v>
      </c>
      <c r="AA140" s="33">
        <v>6669</v>
      </c>
      <c r="AD140" s="8"/>
    </row>
    <row r="141" spans="1:30" x14ac:dyDescent="0.25">
      <c r="A141" s="31" t="s">
        <v>215</v>
      </c>
      <c r="B141" s="32" t="s">
        <v>216</v>
      </c>
      <c r="C141" s="33" t="s">
        <v>24</v>
      </c>
      <c r="D141" s="33" t="s">
        <v>57</v>
      </c>
      <c r="E141" s="34">
        <v>150629</v>
      </c>
      <c r="F141" s="34" t="s">
        <v>61</v>
      </c>
      <c r="G141" s="34">
        <v>3</v>
      </c>
      <c r="H141" s="34">
        <v>5</v>
      </c>
      <c r="I141" s="34" t="s">
        <v>217</v>
      </c>
      <c r="J141" s="35" t="s">
        <v>220</v>
      </c>
      <c r="K141" s="36">
        <v>51.58</v>
      </c>
      <c r="L141" s="36">
        <f t="shared" si="40"/>
        <v>154.74</v>
      </c>
      <c r="M141" s="37">
        <f t="shared" si="41"/>
        <v>257.89999999999998</v>
      </c>
      <c r="N141" s="31" t="s">
        <v>378</v>
      </c>
      <c r="O141" s="41">
        <v>41857</v>
      </c>
      <c r="P141" s="33">
        <v>17</v>
      </c>
      <c r="Q141" s="91">
        <v>41871</v>
      </c>
      <c r="R141" s="39" t="s">
        <v>443</v>
      </c>
      <c r="S141" s="39"/>
      <c r="T141" s="39">
        <v>32.99</v>
      </c>
      <c r="U141" s="39">
        <f t="shared" si="39"/>
        <v>164.95000000000002</v>
      </c>
      <c r="V141" s="81" t="s">
        <v>549</v>
      </c>
      <c r="W141" s="81">
        <v>5</v>
      </c>
      <c r="X141" s="84">
        <f t="shared" si="38"/>
        <v>164.95000000000002</v>
      </c>
      <c r="Y141" s="33" t="s">
        <v>339</v>
      </c>
      <c r="Z141" s="41">
        <v>41908</v>
      </c>
      <c r="AA141" s="33">
        <v>6669</v>
      </c>
      <c r="AD141" s="8"/>
    </row>
    <row r="142" spans="1:30" x14ac:dyDescent="0.25">
      <c r="A142" s="31" t="s">
        <v>215</v>
      </c>
      <c r="B142" s="32" t="s">
        <v>216</v>
      </c>
      <c r="C142" s="33" t="s">
        <v>24</v>
      </c>
      <c r="D142" s="33" t="s">
        <v>57</v>
      </c>
      <c r="E142" s="34">
        <v>150629</v>
      </c>
      <c r="F142" s="34" t="s">
        <v>61</v>
      </c>
      <c r="G142" s="34">
        <v>3</v>
      </c>
      <c r="H142" s="34">
        <v>5</v>
      </c>
      <c r="I142" s="34" t="s">
        <v>217</v>
      </c>
      <c r="J142" s="35" t="s">
        <v>221</v>
      </c>
      <c r="K142" s="36">
        <v>51.58</v>
      </c>
      <c r="L142" s="36">
        <f t="shared" si="40"/>
        <v>154.74</v>
      </c>
      <c r="M142" s="37">
        <f t="shared" si="41"/>
        <v>257.89999999999998</v>
      </c>
      <c r="N142" s="31" t="s">
        <v>378</v>
      </c>
      <c r="O142" s="41">
        <v>41857</v>
      </c>
      <c r="P142" s="33">
        <v>18</v>
      </c>
      <c r="Q142" s="91">
        <v>41871</v>
      </c>
      <c r="R142" s="38" t="s">
        <v>443</v>
      </c>
      <c r="S142" s="38"/>
      <c r="T142" s="39">
        <v>45.4</v>
      </c>
      <c r="U142" s="39">
        <f t="shared" si="39"/>
        <v>227</v>
      </c>
      <c r="V142" s="81" t="s">
        <v>549</v>
      </c>
      <c r="W142" s="81">
        <v>5</v>
      </c>
      <c r="X142" s="84">
        <f t="shared" si="38"/>
        <v>227</v>
      </c>
      <c r="Y142" s="33" t="s">
        <v>339</v>
      </c>
      <c r="Z142" s="41">
        <v>41908</v>
      </c>
      <c r="AA142" s="33">
        <v>6669</v>
      </c>
      <c r="AD142" s="8"/>
    </row>
    <row r="143" spans="1:30" x14ac:dyDescent="0.25">
      <c r="A143" s="31" t="s">
        <v>215</v>
      </c>
      <c r="B143" s="32" t="s">
        <v>216</v>
      </c>
      <c r="C143" s="33" t="s">
        <v>24</v>
      </c>
      <c r="D143" s="33" t="s">
        <v>57</v>
      </c>
      <c r="E143" s="34">
        <v>150629</v>
      </c>
      <c r="F143" s="34" t="s">
        <v>61</v>
      </c>
      <c r="G143" s="34">
        <v>3</v>
      </c>
      <c r="H143" s="34">
        <v>5</v>
      </c>
      <c r="I143" s="34" t="s">
        <v>217</v>
      </c>
      <c r="J143" s="35" t="s">
        <v>222</v>
      </c>
      <c r="K143" s="36">
        <v>51.58</v>
      </c>
      <c r="L143" s="36">
        <f t="shared" si="40"/>
        <v>154.74</v>
      </c>
      <c r="M143" s="37">
        <f t="shared" si="41"/>
        <v>257.89999999999998</v>
      </c>
      <c r="N143" s="31" t="s">
        <v>378</v>
      </c>
      <c r="O143" s="41">
        <v>41857</v>
      </c>
      <c r="P143" s="33">
        <v>19</v>
      </c>
      <c r="Q143" s="91">
        <v>41871</v>
      </c>
      <c r="R143" s="38" t="s">
        <v>443</v>
      </c>
      <c r="S143" s="38"/>
      <c r="T143" s="39">
        <v>31.5</v>
      </c>
      <c r="U143" s="39">
        <f t="shared" si="39"/>
        <v>157.5</v>
      </c>
      <c r="V143" s="81" t="s">
        <v>549</v>
      </c>
      <c r="W143" s="81">
        <v>5</v>
      </c>
      <c r="X143" s="84">
        <f t="shared" si="38"/>
        <v>157.5</v>
      </c>
      <c r="Y143" s="33" t="s">
        <v>339</v>
      </c>
      <c r="Z143" s="41">
        <v>41908</v>
      </c>
      <c r="AA143" s="33">
        <v>6669</v>
      </c>
      <c r="AD143" s="8"/>
    </row>
    <row r="144" spans="1:30" x14ac:dyDescent="0.25">
      <c r="A144" s="31" t="s">
        <v>215</v>
      </c>
      <c r="B144" s="32" t="s">
        <v>216</v>
      </c>
      <c r="C144" s="33" t="s">
        <v>24</v>
      </c>
      <c r="D144" s="33" t="s">
        <v>57</v>
      </c>
      <c r="E144" s="34">
        <v>150629</v>
      </c>
      <c r="F144" s="34" t="s">
        <v>61</v>
      </c>
      <c r="G144" s="34">
        <v>3</v>
      </c>
      <c r="H144" s="34">
        <v>5</v>
      </c>
      <c r="I144" s="34" t="s">
        <v>217</v>
      </c>
      <c r="J144" s="35" t="s">
        <v>223</v>
      </c>
      <c r="K144" s="36">
        <v>51.58</v>
      </c>
      <c r="L144" s="36">
        <f t="shared" si="40"/>
        <v>154.74</v>
      </c>
      <c r="M144" s="37">
        <f t="shared" si="41"/>
        <v>257.89999999999998</v>
      </c>
      <c r="N144" s="31" t="s">
        <v>378</v>
      </c>
      <c r="O144" s="41">
        <v>41857</v>
      </c>
      <c r="P144" s="33">
        <v>20</v>
      </c>
      <c r="Q144" s="91">
        <v>41871</v>
      </c>
      <c r="R144" s="38" t="s">
        <v>443</v>
      </c>
      <c r="S144" s="38"/>
      <c r="T144" s="39">
        <v>43.9</v>
      </c>
      <c r="U144" s="39">
        <f t="shared" si="39"/>
        <v>219.5</v>
      </c>
      <c r="V144" s="81" t="s">
        <v>549</v>
      </c>
      <c r="W144" s="81">
        <v>5</v>
      </c>
      <c r="X144" s="84">
        <f t="shared" si="38"/>
        <v>219.5</v>
      </c>
      <c r="Y144" s="33" t="s">
        <v>339</v>
      </c>
      <c r="Z144" s="41">
        <v>41908</v>
      </c>
      <c r="AA144" s="33">
        <v>6669</v>
      </c>
      <c r="AD144" s="8"/>
    </row>
    <row r="145" spans="1:30" ht="38.25" x14ac:dyDescent="0.25">
      <c r="A145" s="31" t="s">
        <v>224</v>
      </c>
      <c r="B145" s="32" t="s">
        <v>225</v>
      </c>
      <c r="C145" s="33" t="s">
        <v>24</v>
      </c>
      <c r="D145" s="33" t="s">
        <v>58</v>
      </c>
      <c r="E145" s="34">
        <v>414330</v>
      </c>
      <c r="F145" s="34" t="s">
        <v>62</v>
      </c>
      <c r="G145" s="34">
        <v>45</v>
      </c>
      <c r="H145" s="34">
        <v>55</v>
      </c>
      <c r="I145" s="34" t="s">
        <v>162</v>
      </c>
      <c r="J145" s="35" t="s">
        <v>226</v>
      </c>
      <c r="K145" s="36">
        <v>1.61</v>
      </c>
      <c r="L145" s="36">
        <f t="shared" ref="L145:L159" si="42">K145*G145</f>
        <v>72.45</v>
      </c>
      <c r="M145" s="37">
        <f t="shared" ref="M145:M159" si="43">K145*H145</f>
        <v>88.550000000000011</v>
      </c>
      <c r="N145" s="31" t="s">
        <v>381</v>
      </c>
      <c r="O145" s="41">
        <v>41932</v>
      </c>
      <c r="P145" s="33">
        <v>40</v>
      </c>
      <c r="Q145" s="41">
        <v>41955</v>
      </c>
      <c r="R145" s="38" t="s">
        <v>634</v>
      </c>
      <c r="S145" s="38"/>
      <c r="T145" s="39">
        <v>1.61</v>
      </c>
      <c r="U145" s="39">
        <f t="shared" ref="U145:U156" si="44">T145*G145</f>
        <v>72.45</v>
      </c>
      <c r="V145" s="38"/>
      <c r="W145" s="82"/>
      <c r="X145" s="83">
        <f>W145*T145</f>
        <v>0</v>
      </c>
      <c r="Y145" s="38"/>
      <c r="Z145" s="38"/>
      <c r="AA145" s="38"/>
      <c r="AB145" s="8">
        <v>55</v>
      </c>
      <c r="AC145" s="8">
        <f t="shared" ref="AC145:AC156" si="45">H145-AB145</f>
        <v>0</v>
      </c>
      <c r="AD145" s="8"/>
    </row>
    <row r="146" spans="1:30" ht="25.5" x14ac:dyDescent="0.25">
      <c r="A146" s="31" t="s">
        <v>224</v>
      </c>
      <c r="B146" s="32" t="s">
        <v>225</v>
      </c>
      <c r="C146" s="33" t="s">
        <v>24</v>
      </c>
      <c r="D146" s="33" t="s">
        <v>58</v>
      </c>
      <c r="E146" s="34">
        <v>408812</v>
      </c>
      <c r="F146" s="34" t="s">
        <v>62</v>
      </c>
      <c r="G146" s="34">
        <v>25</v>
      </c>
      <c r="H146" s="34">
        <v>35</v>
      </c>
      <c r="I146" s="34" t="s">
        <v>162</v>
      </c>
      <c r="J146" s="35" t="s">
        <v>227</v>
      </c>
      <c r="K146" s="36">
        <v>70.98</v>
      </c>
      <c r="L146" s="36">
        <f t="shared" si="42"/>
        <v>1774.5</v>
      </c>
      <c r="M146" s="37">
        <f t="shared" si="43"/>
        <v>2484.3000000000002</v>
      </c>
      <c r="N146" s="31" t="s">
        <v>381</v>
      </c>
      <c r="O146" s="41">
        <v>41932</v>
      </c>
      <c r="P146" s="33">
        <v>41</v>
      </c>
      <c r="Q146" s="41">
        <v>41955</v>
      </c>
      <c r="R146" s="38" t="s">
        <v>635</v>
      </c>
      <c r="S146" s="38"/>
      <c r="T146" s="39">
        <v>53.99</v>
      </c>
      <c r="U146" s="39">
        <f t="shared" si="44"/>
        <v>1349.75</v>
      </c>
      <c r="V146" s="38"/>
      <c r="W146" s="82"/>
      <c r="X146" s="83">
        <f t="shared" ref="X146:X190" si="46">W146*T146</f>
        <v>0</v>
      </c>
      <c r="Y146" s="38"/>
      <c r="Z146" s="38"/>
      <c r="AA146" s="38"/>
      <c r="AB146" s="8">
        <v>35</v>
      </c>
      <c r="AC146" s="8">
        <f t="shared" si="45"/>
        <v>0</v>
      </c>
      <c r="AD146" s="8"/>
    </row>
    <row r="147" spans="1:30" ht="25.5" x14ac:dyDescent="0.25">
      <c r="A147" s="31" t="s">
        <v>224</v>
      </c>
      <c r="B147" s="32" t="s">
        <v>225</v>
      </c>
      <c r="C147" s="33" t="s">
        <v>24</v>
      </c>
      <c r="D147" s="33" t="s">
        <v>58</v>
      </c>
      <c r="E147" s="34">
        <v>408811</v>
      </c>
      <c r="F147" s="34" t="s">
        <v>62</v>
      </c>
      <c r="G147" s="34">
        <v>25</v>
      </c>
      <c r="H147" s="34">
        <v>35</v>
      </c>
      <c r="I147" s="34" t="s">
        <v>162</v>
      </c>
      <c r="J147" s="35" t="s">
        <v>228</v>
      </c>
      <c r="K147" s="36">
        <v>65.64</v>
      </c>
      <c r="L147" s="36">
        <f t="shared" si="42"/>
        <v>1641</v>
      </c>
      <c r="M147" s="37">
        <f t="shared" si="43"/>
        <v>2297.4</v>
      </c>
      <c r="N147" s="31" t="s">
        <v>381</v>
      </c>
      <c r="O147" s="41">
        <v>41932</v>
      </c>
      <c r="P147" s="33">
        <v>42</v>
      </c>
      <c r="Q147" s="41">
        <v>41955</v>
      </c>
      <c r="R147" s="38" t="s">
        <v>635</v>
      </c>
      <c r="S147" s="38"/>
      <c r="T147" s="39">
        <v>44.89</v>
      </c>
      <c r="U147" s="39">
        <f t="shared" si="44"/>
        <v>1122.25</v>
      </c>
      <c r="V147" s="38"/>
      <c r="W147" s="82"/>
      <c r="X147" s="83">
        <f t="shared" si="46"/>
        <v>0</v>
      </c>
      <c r="Y147" s="38"/>
      <c r="Z147" s="38"/>
      <c r="AA147" s="38"/>
      <c r="AB147" s="8">
        <v>35</v>
      </c>
      <c r="AC147" s="8">
        <f t="shared" si="45"/>
        <v>0</v>
      </c>
      <c r="AD147" s="8"/>
    </row>
    <row r="148" spans="1:30" ht="25.5" x14ac:dyDescent="0.25">
      <c r="A148" s="31" t="s">
        <v>224</v>
      </c>
      <c r="B148" s="32" t="s">
        <v>225</v>
      </c>
      <c r="C148" s="33" t="s">
        <v>24</v>
      </c>
      <c r="D148" s="33" t="s">
        <v>58</v>
      </c>
      <c r="E148" s="34">
        <v>419146</v>
      </c>
      <c r="F148" s="34" t="s">
        <v>62</v>
      </c>
      <c r="G148" s="34">
        <v>15</v>
      </c>
      <c r="H148" s="34">
        <v>20</v>
      </c>
      <c r="I148" s="34" t="s">
        <v>162</v>
      </c>
      <c r="J148" s="35" t="s">
        <v>229</v>
      </c>
      <c r="K148" s="36">
        <v>7.15</v>
      </c>
      <c r="L148" s="36">
        <f t="shared" si="42"/>
        <v>107.25</v>
      </c>
      <c r="M148" s="37">
        <f t="shared" si="43"/>
        <v>143</v>
      </c>
      <c r="N148" s="31" t="s">
        <v>381</v>
      </c>
      <c r="O148" s="41">
        <v>41932</v>
      </c>
      <c r="P148" s="33">
        <v>43</v>
      </c>
      <c r="Q148" s="41">
        <v>41955</v>
      </c>
      <c r="R148" s="38" t="s">
        <v>636</v>
      </c>
      <c r="S148" s="38"/>
      <c r="T148" s="39">
        <v>7.13</v>
      </c>
      <c r="U148" s="39">
        <f t="shared" si="44"/>
        <v>106.95</v>
      </c>
      <c r="V148" s="38"/>
      <c r="W148" s="82"/>
      <c r="X148" s="83">
        <f t="shared" si="46"/>
        <v>0</v>
      </c>
      <c r="Y148" s="38"/>
      <c r="Z148" s="38"/>
      <c r="AA148" s="38"/>
      <c r="AB148" s="8">
        <v>20</v>
      </c>
      <c r="AC148" s="8">
        <f t="shared" si="45"/>
        <v>0</v>
      </c>
      <c r="AD148" s="8"/>
    </row>
    <row r="149" spans="1:30" ht="38.25" x14ac:dyDescent="0.25">
      <c r="A149" s="31" t="s">
        <v>224</v>
      </c>
      <c r="B149" s="32" t="s">
        <v>225</v>
      </c>
      <c r="C149" s="33" t="s">
        <v>24</v>
      </c>
      <c r="D149" s="33" t="s">
        <v>58</v>
      </c>
      <c r="E149" s="34">
        <v>418812</v>
      </c>
      <c r="F149" s="34" t="s">
        <v>62</v>
      </c>
      <c r="G149" s="34">
        <v>30</v>
      </c>
      <c r="H149" s="34">
        <v>70</v>
      </c>
      <c r="I149" s="34" t="s">
        <v>162</v>
      </c>
      <c r="J149" s="35" t="s">
        <v>230</v>
      </c>
      <c r="K149" s="36">
        <v>4.6100000000000003</v>
      </c>
      <c r="L149" s="36">
        <f t="shared" si="42"/>
        <v>138.30000000000001</v>
      </c>
      <c r="M149" s="37">
        <f t="shared" si="43"/>
        <v>322.70000000000005</v>
      </c>
      <c r="N149" s="31" t="s">
        <v>381</v>
      </c>
      <c r="O149" s="41">
        <v>41932</v>
      </c>
      <c r="P149" s="33">
        <v>44</v>
      </c>
      <c r="Q149" s="41">
        <v>41955</v>
      </c>
      <c r="R149" s="38" t="s">
        <v>636</v>
      </c>
      <c r="S149" s="38"/>
      <c r="T149" s="39">
        <v>4.3</v>
      </c>
      <c r="U149" s="39">
        <f t="shared" si="44"/>
        <v>129</v>
      </c>
      <c r="V149" s="38"/>
      <c r="W149" s="82"/>
      <c r="X149" s="83">
        <f t="shared" si="46"/>
        <v>0</v>
      </c>
      <c r="Y149" s="38"/>
      <c r="Z149" s="38"/>
      <c r="AA149" s="38"/>
      <c r="AB149" s="8">
        <v>70</v>
      </c>
      <c r="AC149" s="8">
        <f t="shared" si="45"/>
        <v>0</v>
      </c>
      <c r="AD149" s="8"/>
    </row>
    <row r="150" spans="1:30" ht="25.5" x14ac:dyDescent="0.25">
      <c r="A150" s="31" t="s">
        <v>224</v>
      </c>
      <c r="B150" s="32" t="s">
        <v>225</v>
      </c>
      <c r="C150" s="33" t="s">
        <v>24</v>
      </c>
      <c r="D150" s="33" t="s">
        <v>58</v>
      </c>
      <c r="E150" s="34">
        <v>408268</v>
      </c>
      <c r="F150" s="34" t="s">
        <v>62</v>
      </c>
      <c r="G150" s="34">
        <v>40</v>
      </c>
      <c r="H150" s="34">
        <v>60</v>
      </c>
      <c r="I150" s="34" t="s">
        <v>162</v>
      </c>
      <c r="J150" s="35" t="s">
        <v>231</v>
      </c>
      <c r="K150" s="36">
        <v>8.19</v>
      </c>
      <c r="L150" s="36">
        <f t="shared" si="42"/>
        <v>327.59999999999997</v>
      </c>
      <c r="M150" s="37">
        <f t="shared" si="43"/>
        <v>491.4</v>
      </c>
      <c r="N150" s="31" t="s">
        <v>381</v>
      </c>
      <c r="O150" s="41">
        <v>41932</v>
      </c>
      <c r="P150" s="33">
        <v>45</v>
      </c>
      <c r="Q150" s="41">
        <v>41955</v>
      </c>
      <c r="R150" s="38" t="s">
        <v>637</v>
      </c>
      <c r="S150" s="38"/>
      <c r="T150" s="39">
        <v>5.2</v>
      </c>
      <c r="U150" s="39">
        <f t="shared" si="44"/>
        <v>208</v>
      </c>
      <c r="V150" s="38"/>
      <c r="W150" s="82"/>
      <c r="X150" s="83">
        <f t="shared" si="46"/>
        <v>0</v>
      </c>
      <c r="Y150" s="38"/>
      <c r="Z150" s="38"/>
      <c r="AA150" s="38"/>
      <c r="AB150" s="8">
        <v>60</v>
      </c>
      <c r="AC150" s="8">
        <f t="shared" si="45"/>
        <v>0</v>
      </c>
      <c r="AD150" s="8"/>
    </row>
    <row r="151" spans="1:30" ht="38.25" x14ac:dyDescent="0.25">
      <c r="A151" s="31" t="s">
        <v>224</v>
      </c>
      <c r="B151" s="32" t="s">
        <v>225</v>
      </c>
      <c r="C151" s="33" t="s">
        <v>24</v>
      </c>
      <c r="D151" s="33" t="s">
        <v>58</v>
      </c>
      <c r="E151" s="34">
        <v>408287</v>
      </c>
      <c r="F151" s="34" t="s">
        <v>62</v>
      </c>
      <c r="G151" s="34">
        <v>20</v>
      </c>
      <c r="H151" s="34">
        <v>25</v>
      </c>
      <c r="I151" s="34" t="s">
        <v>162</v>
      </c>
      <c r="J151" s="35" t="s">
        <v>232</v>
      </c>
      <c r="K151" s="36">
        <v>10.59</v>
      </c>
      <c r="L151" s="36">
        <f t="shared" si="42"/>
        <v>211.8</v>
      </c>
      <c r="M151" s="37">
        <f t="shared" si="43"/>
        <v>264.75</v>
      </c>
      <c r="N151" s="31" t="s">
        <v>381</v>
      </c>
      <c r="O151" s="41">
        <v>41932</v>
      </c>
      <c r="P151" s="33">
        <v>46</v>
      </c>
      <c r="Q151" s="41">
        <v>41955</v>
      </c>
      <c r="R151" s="38" t="s">
        <v>637</v>
      </c>
      <c r="S151" s="38"/>
      <c r="T151" s="39">
        <v>9.7899999999999991</v>
      </c>
      <c r="U151" s="39">
        <f t="shared" si="44"/>
        <v>195.79999999999998</v>
      </c>
      <c r="V151" s="38"/>
      <c r="W151" s="82"/>
      <c r="X151" s="83">
        <f t="shared" si="46"/>
        <v>0</v>
      </c>
      <c r="Y151" s="38"/>
      <c r="Z151" s="38"/>
      <c r="AA151" s="38"/>
      <c r="AB151" s="8">
        <v>25</v>
      </c>
      <c r="AC151" s="8">
        <f t="shared" si="45"/>
        <v>0</v>
      </c>
      <c r="AD151" s="8"/>
    </row>
    <row r="152" spans="1:30" ht="25.5" x14ac:dyDescent="0.25">
      <c r="A152" s="31" t="s">
        <v>224</v>
      </c>
      <c r="B152" s="32" t="s">
        <v>225</v>
      </c>
      <c r="C152" s="33" t="s">
        <v>24</v>
      </c>
      <c r="D152" s="33" t="s">
        <v>58</v>
      </c>
      <c r="E152" s="34">
        <v>408273</v>
      </c>
      <c r="F152" s="34" t="s">
        <v>62</v>
      </c>
      <c r="G152" s="34">
        <v>20</v>
      </c>
      <c r="H152" s="34">
        <v>25</v>
      </c>
      <c r="I152" s="34" t="s">
        <v>162</v>
      </c>
      <c r="J152" s="35" t="s">
        <v>233</v>
      </c>
      <c r="K152" s="36">
        <v>14.58</v>
      </c>
      <c r="L152" s="36">
        <f t="shared" si="42"/>
        <v>291.60000000000002</v>
      </c>
      <c r="M152" s="37">
        <f t="shared" si="43"/>
        <v>364.5</v>
      </c>
      <c r="N152" s="31" t="s">
        <v>381</v>
      </c>
      <c r="O152" s="41">
        <v>41932</v>
      </c>
      <c r="P152" s="33">
        <v>47</v>
      </c>
      <c r="Q152" s="41">
        <v>41955</v>
      </c>
      <c r="R152" s="38" t="s">
        <v>638</v>
      </c>
      <c r="S152" s="38"/>
      <c r="T152" s="39">
        <v>13.98</v>
      </c>
      <c r="U152" s="39">
        <f t="shared" si="44"/>
        <v>279.60000000000002</v>
      </c>
      <c r="V152" s="38"/>
      <c r="W152" s="82"/>
      <c r="X152" s="83">
        <f t="shared" si="46"/>
        <v>0</v>
      </c>
      <c r="Y152" s="38"/>
      <c r="Z152" s="38"/>
      <c r="AA152" s="38"/>
      <c r="AB152" s="8">
        <v>25</v>
      </c>
      <c r="AC152" s="8">
        <f t="shared" si="45"/>
        <v>0</v>
      </c>
      <c r="AD152" s="8"/>
    </row>
    <row r="153" spans="1:30" ht="25.5" x14ac:dyDescent="0.25">
      <c r="A153" s="31" t="s">
        <v>224</v>
      </c>
      <c r="B153" s="32" t="s">
        <v>225</v>
      </c>
      <c r="C153" s="33" t="s">
        <v>24</v>
      </c>
      <c r="D153" s="33" t="s">
        <v>58</v>
      </c>
      <c r="E153" s="34">
        <v>408256</v>
      </c>
      <c r="F153" s="34" t="s">
        <v>62</v>
      </c>
      <c r="G153" s="34">
        <v>5</v>
      </c>
      <c r="H153" s="34">
        <v>6</v>
      </c>
      <c r="I153" s="34" t="s">
        <v>162</v>
      </c>
      <c r="J153" s="35" t="s">
        <v>234</v>
      </c>
      <c r="K153" s="36">
        <v>61.12</v>
      </c>
      <c r="L153" s="36">
        <f t="shared" si="42"/>
        <v>305.59999999999997</v>
      </c>
      <c r="M153" s="37">
        <f t="shared" si="43"/>
        <v>366.71999999999997</v>
      </c>
      <c r="N153" s="31" t="s">
        <v>381</v>
      </c>
      <c r="O153" s="41">
        <v>41932</v>
      </c>
      <c r="P153" s="33">
        <v>48</v>
      </c>
      <c r="Q153" s="41">
        <v>41955</v>
      </c>
      <c r="R153" s="38" t="s">
        <v>637</v>
      </c>
      <c r="S153" s="38"/>
      <c r="T153" s="39">
        <v>59.99</v>
      </c>
      <c r="U153" s="39">
        <f t="shared" si="44"/>
        <v>299.95</v>
      </c>
      <c r="V153" s="38"/>
      <c r="W153" s="82"/>
      <c r="X153" s="83">
        <f t="shared" si="46"/>
        <v>0</v>
      </c>
      <c r="Y153" s="38"/>
      <c r="Z153" s="38"/>
      <c r="AA153" s="38"/>
      <c r="AB153" s="8">
        <v>6</v>
      </c>
      <c r="AC153" s="8">
        <f t="shared" si="45"/>
        <v>0</v>
      </c>
      <c r="AD153" s="8"/>
    </row>
    <row r="154" spans="1:30" ht="25.5" x14ac:dyDescent="0.25">
      <c r="A154" s="31" t="s">
        <v>224</v>
      </c>
      <c r="B154" s="32" t="s">
        <v>225</v>
      </c>
      <c r="C154" s="33" t="s">
        <v>24</v>
      </c>
      <c r="D154" s="33" t="s">
        <v>58</v>
      </c>
      <c r="E154" s="34">
        <v>150463</v>
      </c>
      <c r="F154" s="34" t="s">
        <v>62</v>
      </c>
      <c r="G154" s="34">
        <v>25</v>
      </c>
      <c r="H154" s="34">
        <v>35</v>
      </c>
      <c r="I154" s="34" t="s">
        <v>162</v>
      </c>
      <c r="J154" s="35" t="s">
        <v>235</v>
      </c>
      <c r="K154" s="36">
        <v>5.89</v>
      </c>
      <c r="L154" s="36">
        <f t="shared" si="42"/>
        <v>147.25</v>
      </c>
      <c r="M154" s="37">
        <f t="shared" si="43"/>
        <v>206.14999999999998</v>
      </c>
      <c r="N154" s="31" t="s">
        <v>381</v>
      </c>
      <c r="O154" s="41">
        <v>41932</v>
      </c>
      <c r="P154" s="33">
        <v>49</v>
      </c>
      <c r="Q154" s="41">
        <v>41955</v>
      </c>
      <c r="R154" s="38" t="s">
        <v>637</v>
      </c>
      <c r="S154" s="38"/>
      <c r="T154" s="39">
        <v>4.95</v>
      </c>
      <c r="U154" s="39">
        <f t="shared" si="44"/>
        <v>123.75</v>
      </c>
      <c r="V154" s="38"/>
      <c r="W154" s="82"/>
      <c r="X154" s="83">
        <f t="shared" si="46"/>
        <v>0</v>
      </c>
      <c r="Y154" s="38"/>
      <c r="Z154" s="38"/>
      <c r="AA154" s="38"/>
      <c r="AB154" s="8">
        <v>35</v>
      </c>
      <c r="AC154" s="8">
        <f t="shared" si="45"/>
        <v>0</v>
      </c>
      <c r="AD154" s="8"/>
    </row>
    <row r="155" spans="1:30" ht="38.25" x14ac:dyDescent="0.25">
      <c r="A155" s="31" t="s">
        <v>224</v>
      </c>
      <c r="B155" s="32" t="s">
        <v>225</v>
      </c>
      <c r="C155" s="33" t="s">
        <v>24</v>
      </c>
      <c r="D155" s="33" t="s">
        <v>58</v>
      </c>
      <c r="E155" s="34">
        <v>408802</v>
      </c>
      <c r="F155" s="34" t="s">
        <v>62</v>
      </c>
      <c r="G155" s="34">
        <v>45</v>
      </c>
      <c r="H155" s="34">
        <v>55</v>
      </c>
      <c r="I155" s="34" t="s">
        <v>162</v>
      </c>
      <c r="J155" s="35" t="s">
        <v>236</v>
      </c>
      <c r="K155" s="36">
        <v>32.69</v>
      </c>
      <c r="L155" s="36">
        <f t="shared" si="42"/>
        <v>1471.05</v>
      </c>
      <c r="M155" s="37">
        <f t="shared" si="43"/>
        <v>1797.9499999999998</v>
      </c>
      <c r="N155" s="31" t="s">
        <v>381</v>
      </c>
      <c r="O155" s="41">
        <v>41932</v>
      </c>
      <c r="P155" s="33">
        <v>50</v>
      </c>
      <c r="Q155" s="41">
        <v>41955</v>
      </c>
      <c r="R155" s="38" t="s">
        <v>639</v>
      </c>
      <c r="S155" s="38"/>
      <c r="T155" s="39">
        <v>21.5</v>
      </c>
      <c r="U155" s="39">
        <f t="shared" si="44"/>
        <v>967.5</v>
      </c>
      <c r="V155" s="38"/>
      <c r="W155" s="82"/>
      <c r="X155" s="83">
        <f t="shared" si="46"/>
        <v>0</v>
      </c>
      <c r="Y155" s="38"/>
      <c r="Z155" s="38"/>
      <c r="AA155" s="38"/>
      <c r="AB155" s="8">
        <v>55</v>
      </c>
      <c r="AC155" s="8">
        <f t="shared" si="45"/>
        <v>0</v>
      </c>
      <c r="AD155" s="8"/>
    </row>
    <row r="156" spans="1:30" ht="38.25" x14ac:dyDescent="0.25">
      <c r="A156" s="31" t="s">
        <v>224</v>
      </c>
      <c r="B156" s="32" t="s">
        <v>225</v>
      </c>
      <c r="C156" s="33" t="s">
        <v>24</v>
      </c>
      <c r="D156" s="33" t="s">
        <v>58</v>
      </c>
      <c r="E156" s="34">
        <v>408801</v>
      </c>
      <c r="F156" s="34" t="s">
        <v>62</v>
      </c>
      <c r="G156" s="34">
        <v>25</v>
      </c>
      <c r="H156" s="34">
        <v>35</v>
      </c>
      <c r="I156" s="34" t="s">
        <v>162</v>
      </c>
      <c r="J156" s="35" t="s">
        <v>237</v>
      </c>
      <c r="K156" s="36">
        <v>15.38</v>
      </c>
      <c r="L156" s="36">
        <f t="shared" si="42"/>
        <v>384.5</v>
      </c>
      <c r="M156" s="37">
        <f t="shared" si="43"/>
        <v>538.30000000000007</v>
      </c>
      <c r="N156" s="31" t="s">
        <v>381</v>
      </c>
      <c r="O156" s="41">
        <v>41932</v>
      </c>
      <c r="P156" s="33">
        <v>51</v>
      </c>
      <c r="Q156" s="41">
        <v>41955</v>
      </c>
      <c r="R156" s="38" t="s">
        <v>640</v>
      </c>
      <c r="S156" s="38"/>
      <c r="T156" s="39">
        <v>15.38</v>
      </c>
      <c r="U156" s="39">
        <f t="shared" si="44"/>
        <v>384.5</v>
      </c>
      <c r="V156" s="38"/>
      <c r="W156" s="82"/>
      <c r="X156" s="83">
        <f t="shared" si="46"/>
        <v>0</v>
      </c>
      <c r="Y156" s="38"/>
      <c r="Z156" s="38"/>
      <c r="AA156" s="38"/>
      <c r="AB156" s="8">
        <v>35</v>
      </c>
      <c r="AC156" s="8">
        <f t="shared" si="45"/>
        <v>0</v>
      </c>
      <c r="AD156" s="8"/>
    </row>
    <row r="157" spans="1:30" ht="63.75" x14ac:dyDescent="0.25">
      <c r="A157" s="31" t="s">
        <v>224</v>
      </c>
      <c r="B157" s="32" t="s">
        <v>225</v>
      </c>
      <c r="C157" s="33" t="s">
        <v>24</v>
      </c>
      <c r="D157" s="33" t="s">
        <v>58</v>
      </c>
      <c r="E157" s="34">
        <v>241163</v>
      </c>
      <c r="F157" s="34" t="s">
        <v>62</v>
      </c>
      <c r="G157" s="34">
        <v>12</v>
      </c>
      <c r="H157" s="34">
        <v>18</v>
      </c>
      <c r="I157" s="34" t="s">
        <v>162</v>
      </c>
      <c r="J157" s="106" t="s">
        <v>238</v>
      </c>
      <c r="K157" s="36">
        <v>2.61</v>
      </c>
      <c r="L157" s="36">
        <f t="shared" si="42"/>
        <v>31.32</v>
      </c>
      <c r="M157" s="37">
        <f t="shared" si="43"/>
        <v>46.98</v>
      </c>
      <c r="N157" s="31" t="s">
        <v>381</v>
      </c>
      <c r="O157" s="41">
        <v>41932</v>
      </c>
      <c r="P157" s="33"/>
      <c r="Q157" s="41"/>
      <c r="R157" s="38"/>
      <c r="S157" s="38"/>
      <c r="T157" s="39"/>
      <c r="U157" s="39"/>
      <c r="V157" s="38"/>
      <c r="W157" s="82"/>
      <c r="X157" s="83">
        <f t="shared" si="46"/>
        <v>0</v>
      </c>
      <c r="Y157" s="38"/>
      <c r="Z157" s="38"/>
      <c r="AA157" s="38"/>
      <c r="AD157" s="8"/>
    </row>
    <row r="158" spans="1:30" ht="25.5" x14ac:dyDescent="0.25">
      <c r="A158" s="31" t="s">
        <v>224</v>
      </c>
      <c r="B158" s="32" t="s">
        <v>225</v>
      </c>
      <c r="C158" s="33" t="s">
        <v>24</v>
      </c>
      <c r="D158" s="33" t="s">
        <v>58</v>
      </c>
      <c r="E158" s="34">
        <v>409368</v>
      </c>
      <c r="F158" s="34" t="s">
        <v>62</v>
      </c>
      <c r="G158" s="34">
        <v>25</v>
      </c>
      <c r="H158" s="34">
        <v>35</v>
      </c>
      <c r="I158" s="34" t="s">
        <v>162</v>
      </c>
      <c r="J158" s="35" t="s">
        <v>239</v>
      </c>
      <c r="K158" s="36">
        <v>2.9</v>
      </c>
      <c r="L158" s="36">
        <f t="shared" si="42"/>
        <v>72.5</v>
      </c>
      <c r="M158" s="37">
        <f t="shared" si="43"/>
        <v>101.5</v>
      </c>
      <c r="N158" s="31" t="s">
        <v>381</v>
      </c>
      <c r="O158" s="41">
        <v>41932</v>
      </c>
      <c r="P158" s="33">
        <v>52</v>
      </c>
      <c r="Q158" s="41">
        <v>41955</v>
      </c>
      <c r="R158" s="38" t="s">
        <v>638</v>
      </c>
      <c r="S158" s="38"/>
      <c r="T158" s="39">
        <v>2.89</v>
      </c>
      <c r="U158" s="39">
        <f t="shared" ref="U158:U190" si="47">T158*G158</f>
        <v>72.25</v>
      </c>
      <c r="V158" s="38"/>
      <c r="W158" s="82"/>
      <c r="X158" s="83">
        <f t="shared" si="46"/>
        <v>0</v>
      </c>
      <c r="Y158" s="38"/>
      <c r="Z158" s="38"/>
      <c r="AA158" s="38"/>
      <c r="AB158" s="8">
        <v>35</v>
      </c>
      <c r="AC158" s="8">
        <f>H158-AB158</f>
        <v>0</v>
      </c>
      <c r="AD158" s="8"/>
    </row>
    <row r="159" spans="1:30" ht="25.5" x14ac:dyDescent="0.25">
      <c r="A159" s="31" t="s">
        <v>224</v>
      </c>
      <c r="B159" s="32" t="s">
        <v>225</v>
      </c>
      <c r="C159" s="33" t="s">
        <v>24</v>
      </c>
      <c r="D159" s="33" t="s">
        <v>58</v>
      </c>
      <c r="E159" s="34">
        <v>409396</v>
      </c>
      <c r="F159" s="34" t="s">
        <v>62</v>
      </c>
      <c r="G159" s="34">
        <v>20</v>
      </c>
      <c r="H159" s="34">
        <v>30</v>
      </c>
      <c r="I159" s="34" t="s">
        <v>162</v>
      </c>
      <c r="J159" s="35" t="s">
        <v>240</v>
      </c>
      <c r="K159" s="36">
        <v>7.56</v>
      </c>
      <c r="L159" s="36">
        <f t="shared" si="42"/>
        <v>151.19999999999999</v>
      </c>
      <c r="M159" s="37">
        <f t="shared" si="43"/>
        <v>226.79999999999998</v>
      </c>
      <c r="N159" s="31" t="s">
        <v>381</v>
      </c>
      <c r="O159" s="41">
        <v>41932</v>
      </c>
      <c r="P159" s="33">
        <v>53</v>
      </c>
      <c r="Q159" s="41">
        <v>41955</v>
      </c>
      <c r="R159" s="38" t="s">
        <v>637</v>
      </c>
      <c r="S159" s="38"/>
      <c r="T159" s="39">
        <v>7.29</v>
      </c>
      <c r="U159" s="39">
        <f t="shared" si="47"/>
        <v>145.80000000000001</v>
      </c>
      <c r="V159" s="38"/>
      <c r="W159" s="82"/>
      <c r="X159" s="83">
        <f t="shared" si="46"/>
        <v>0</v>
      </c>
      <c r="Y159" s="38"/>
      <c r="Z159" s="38"/>
      <c r="AA159" s="38"/>
      <c r="AB159" s="8">
        <v>30</v>
      </c>
      <c r="AC159" s="8">
        <f>H159-AB159</f>
        <v>0</v>
      </c>
      <c r="AD159" s="8"/>
    </row>
    <row r="160" spans="1:30" ht="25.5" x14ac:dyDescent="0.25">
      <c r="A160" s="31" t="s">
        <v>241</v>
      </c>
      <c r="B160" s="32" t="s">
        <v>225</v>
      </c>
      <c r="C160" s="33" t="s">
        <v>24</v>
      </c>
      <c r="D160" s="33" t="s">
        <v>58</v>
      </c>
      <c r="E160" s="34">
        <v>409373</v>
      </c>
      <c r="F160" s="34" t="s">
        <v>62</v>
      </c>
      <c r="G160" s="34">
        <v>40</v>
      </c>
      <c r="H160" s="34">
        <v>60</v>
      </c>
      <c r="I160" s="34" t="s">
        <v>162</v>
      </c>
      <c r="J160" s="35" t="s">
        <v>246</v>
      </c>
      <c r="K160" s="36">
        <v>10.130000000000001</v>
      </c>
      <c r="L160" s="36">
        <f t="shared" ref="L160:L176" si="48">K160*G160</f>
        <v>405.20000000000005</v>
      </c>
      <c r="M160" s="37">
        <f t="shared" ref="M160:M176" si="49">K160*H160</f>
        <v>607.80000000000007</v>
      </c>
      <c r="N160" s="31" t="s">
        <v>381</v>
      </c>
      <c r="O160" s="41">
        <v>41932</v>
      </c>
      <c r="P160" s="33">
        <v>54</v>
      </c>
      <c r="Q160" s="41">
        <v>41955</v>
      </c>
      <c r="R160" s="38" t="s">
        <v>641</v>
      </c>
      <c r="S160" s="38"/>
      <c r="T160" s="39">
        <v>10.050000000000001</v>
      </c>
      <c r="U160" s="39">
        <f t="shared" si="47"/>
        <v>402</v>
      </c>
      <c r="V160" s="128" t="s">
        <v>957</v>
      </c>
      <c r="W160" s="129"/>
      <c r="X160" s="83">
        <f t="shared" si="46"/>
        <v>0</v>
      </c>
      <c r="Y160" s="38"/>
      <c r="Z160" s="38"/>
      <c r="AA160" s="38"/>
      <c r="AB160" s="8">
        <v>60</v>
      </c>
      <c r="AC160" s="8">
        <f>H160-AB160</f>
        <v>0</v>
      </c>
      <c r="AD160" s="8"/>
    </row>
    <row r="161" spans="1:30" ht="25.5" x14ac:dyDescent="0.25">
      <c r="A161" s="31" t="s">
        <v>241</v>
      </c>
      <c r="B161" s="32" t="s">
        <v>225</v>
      </c>
      <c r="C161" s="33" t="s">
        <v>24</v>
      </c>
      <c r="D161" s="33" t="s">
        <v>58</v>
      </c>
      <c r="E161" s="34">
        <v>425783</v>
      </c>
      <c r="F161" s="34" t="s">
        <v>62</v>
      </c>
      <c r="G161" s="34">
        <v>25</v>
      </c>
      <c r="H161" s="34">
        <v>45</v>
      </c>
      <c r="I161" s="34" t="s">
        <v>162</v>
      </c>
      <c r="J161" s="35" t="s">
        <v>247</v>
      </c>
      <c r="K161" s="36">
        <v>17.760000000000002</v>
      </c>
      <c r="L161" s="36">
        <f t="shared" si="48"/>
        <v>444.00000000000006</v>
      </c>
      <c r="M161" s="37">
        <f t="shared" si="49"/>
        <v>799.2</v>
      </c>
      <c r="N161" s="31" t="s">
        <v>381</v>
      </c>
      <c r="O161" s="41">
        <v>41932</v>
      </c>
      <c r="P161" s="33">
        <v>55</v>
      </c>
      <c r="Q161" s="41">
        <v>41955</v>
      </c>
      <c r="R161" s="38" t="s">
        <v>637</v>
      </c>
      <c r="S161" s="38"/>
      <c r="T161" s="39">
        <v>17</v>
      </c>
      <c r="U161" s="39">
        <f t="shared" si="47"/>
        <v>425</v>
      </c>
      <c r="V161" s="38"/>
      <c r="W161" s="82"/>
      <c r="X161" s="83">
        <f t="shared" si="46"/>
        <v>0</v>
      </c>
      <c r="Y161" s="38"/>
      <c r="Z161" s="38"/>
      <c r="AA161" s="38"/>
      <c r="AB161" s="8">
        <v>45</v>
      </c>
      <c r="AC161" s="8">
        <f>H161-AB161</f>
        <v>0</v>
      </c>
      <c r="AD161" s="8"/>
    </row>
    <row r="162" spans="1:30" ht="38.25" x14ac:dyDescent="0.25">
      <c r="A162" s="31" t="s">
        <v>241</v>
      </c>
      <c r="B162" s="32" t="s">
        <v>225</v>
      </c>
      <c r="C162" s="33" t="s">
        <v>24</v>
      </c>
      <c r="D162" s="33" t="s">
        <v>58</v>
      </c>
      <c r="E162" s="34">
        <v>150793</v>
      </c>
      <c r="F162" s="34" t="s">
        <v>62</v>
      </c>
      <c r="G162" s="34">
        <v>45</v>
      </c>
      <c r="H162" s="34">
        <v>55</v>
      </c>
      <c r="I162" s="34" t="s">
        <v>242</v>
      </c>
      <c r="J162" s="35" t="s">
        <v>248</v>
      </c>
      <c r="K162" s="36">
        <v>1.48</v>
      </c>
      <c r="L162" s="36">
        <f t="shared" si="48"/>
        <v>66.599999999999994</v>
      </c>
      <c r="M162" s="37">
        <f t="shared" si="49"/>
        <v>81.400000000000006</v>
      </c>
      <c r="N162" s="31" t="s">
        <v>381</v>
      </c>
      <c r="O162" s="41">
        <v>41932</v>
      </c>
      <c r="P162" s="33">
        <v>56</v>
      </c>
      <c r="Q162" s="41"/>
      <c r="R162" s="79" t="s">
        <v>642</v>
      </c>
      <c r="S162" s="79"/>
      <c r="T162" s="39"/>
      <c r="U162" s="39">
        <f t="shared" si="47"/>
        <v>0</v>
      </c>
      <c r="V162" s="38"/>
      <c r="W162" s="82"/>
      <c r="X162" s="83">
        <f t="shared" si="46"/>
        <v>0</v>
      </c>
      <c r="Y162" s="38"/>
      <c r="Z162" s="38"/>
      <c r="AA162" s="38"/>
      <c r="AD162" s="8"/>
    </row>
    <row r="163" spans="1:30" ht="76.5" x14ac:dyDescent="0.25">
      <c r="A163" s="31" t="s">
        <v>241</v>
      </c>
      <c r="B163" s="32" t="s">
        <v>225</v>
      </c>
      <c r="C163" s="33" t="s">
        <v>24</v>
      </c>
      <c r="D163" s="33" t="s">
        <v>58</v>
      </c>
      <c r="E163" s="34">
        <v>150959</v>
      </c>
      <c r="F163" s="34" t="s">
        <v>62</v>
      </c>
      <c r="G163" s="34">
        <v>5</v>
      </c>
      <c r="H163" s="42">
        <v>10</v>
      </c>
      <c r="I163" s="34" t="s">
        <v>243</v>
      </c>
      <c r="J163" s="47" t="s">
        <v>249</v>
      </c>
      <c r="K163" s="36">
        <v>583.80999999999995</v>
      </c>
      <c r="L163" s="36">
        <f t="shared" si="48"/>
        <v>2919.0499999999997</v>
      </c>
      <c r="M163" s="37">
        <f t="shared" si="49"/>
        <v>5838.0999999999995</v>
      </c>
      <c r="N163" s="31" t="s">
        <v>381</v>
      </c>
      <c r="O163" s="41">
        <v>41932</v>
      </c>
      <c r="P163" s="109">
        <v>57</v>
      </c>
      <c r="Q163" s="41">
        <v>41955</v>
      </c>
      <c r="R163" s="110" t="s">
        <v>643</v>
      </c>
      <c r="S163" s="110"/>
      <c r="T163" s="110">
        <v>349.98</v>
      </c>
      <c r="U163" s="39">
        <f t="shared" si="47"/>
        <v>1749.9</v>
      </c>
      <c r="V163" s="38"/>
      <c r="W163" s="82"/>
      <c r="X163" s="83">
        <f t="shared" si="46"/>
        <v>0</v>
      </c>
      <c r="Y163" s="38"/>
      <c r="Z163" s="38"/>
      <c r="AA163" s="38"/>
      <c r="AB163" s="8">
        <v>10</v>
      </c>
      <c r="AC163" s="8">
        <f t="shared" ref="AC163:AC171" si="50">H163-AB163</f>
        <v>0</v>
      </c>
      <c r="AD163" s="8"/>
    </row>
    <row r="164" spans="1:30" ht="63.75" x14ac:dyDescent="0.25">
      <c r="A164" s="31" t="s">
        <v>241</v>
      </c>
      <c r="B164" s="32" t="s">
        <v>225</v>
      </c>
      <c r="C164" s="33" t="s">
        <v>24</v>
      </c>
      <c r="D164" s="33" t="s">
        <v>58</v>
      </c>
      <c r="E164" s="46">
        <v>150959</v>
      </c>
      <c r="F164" s="34" t="s">
        <v>62</v>
      </c>
      <c r="G164" s="46">
        <v>5</v>
      </c>
      <c r="H164" s="46">
        <v>10</v>
      </c>
      <c r="I164" s="46" t="s">
        <v>243</v>
      </c>
      <c r="J164" s="35" t="s">
        <v>250</v>
      </c>
      <c r="K164" s="48">
        <v>379.56</v>
      </c>
      <c r="L164" s="36">
        <f t="shared" si="48"/>
        <v>1897.8</v>
      </c>
      <c r="M164" s="37">
        <f t="shared" si="49"/>
        <v>3795.6</v>
      </c>
      <c r="N164" s="31" t="s">
        <v>381</v>
      </c>
      <c r="O164" s="41">
        <v>41932</v>
      </c>
      <c r="P164" s="33">
        <v>58</v>
      </c>
      <c r="Q164" s="41">
        <v>41955</v>
      </c>
      <c r="R164" s="38" t="s">
        <v>644</v>
      </c>
      <c r="S164" s="38"/>
      <c r="T164" s="39">
        <v>236.39</v>
      </c>
      <c r="U164" s="39">
        <f t="shared" si="47"/>
        <v>1181.9499999999998</v>
      </c>
      <c r="V164" s="38"/>
      <c r="W164" s="82"/>
      <c r="X164" s="83">
        <f t="shared" si="46"/>
        <v>0</v>
      </c>
      <c r="Y164" s="38"/>
      <c r="Z164" s="38"/>
      <c r="AA164" s="38"/>
      <c r="AB164" s="8">
        <v>10</v>
      </c>
      <c r="AC164" s="8">
        <f t="shared" si="50"/>
        <v>0</v>
      </c>
      <c r="AD164" s="8"/>
    </row>
    <row r="165" spans="1:30" ht="51" x14ac:dyDescent="0.25">
      <c r="A165" s="31" t="s">
        <v>241</v>
      </c>
      <c r="B165" s="32" t="s">
        <v>225</v>
      </c>
      <c r="C165" s="33" t="s">
        <v>24</v>
      </c>
      <c r="D165" s="33" t="s">
        <v>58</v>
      </c>
      <c r="E165" s="34">
        <v>7242</v>
      </c>
      <c r="F165" s="34" t="s">
        <v>62</v>
      </c>
      <c r="G165" s="34">
        <v>1</v>
      </c>
      <c r="H165" s="34">
        <v>2</v>
      </c>
      <c r="I165" s="34" t="s">
        <v>244</v>
      </c>
      <c r="J165" s="35" t="s">
        <v>251</v>
      </c>
      <c r="K165" s="36">
        <v>2126</v>
      </c>
      <c r="L165" s="36">
        <f t="shared" si="48"/>
        <v>2126</v>
      </c>
      <c r="M165" s="37">
        <f t="shared" si="49"/>
        <v>4252</v>
      </c>
      <c r="N165" s="31" t="s">
        <v>381</v>
      </c>
      <c r="O165" s="41">
        <v>41932</v>
      </c>
      <c r="P165" s="33">
        <v>59</v>
      </c>
      <c r="Q165" s="41">
        <v>41955</v>
      </c>
      <c r="R165" s="38" t="s">
        <v>645</v>
      </c>
      <c r="S165" s="38"/>
      <c r="T165" s="39">
        <v>520</v>
      </c>
      <c r="U165" s="39">
        <f t="shared" si="47"/>
        <v>520</v>
      </c>
      <c r="V165" s="38"/>
      <c r="W165" s="82"/>
      <c r="X165" s="83">
        <f t="shared" si="46"/>
        <v>0</v>
      </c>
      <c r="Y165" s="38"/>
      <c r="Z165" s="38"/>
      <c r="AA165" s="38"/>
      <c r="AB165" s="8">
        <v>2</v>
      </c>
      <c r="AC165" s="8">
        <f t="shared" si="50"/>
        <v>0</v>
      </c>
      <c r="AD165" s="8"/>
    </row>
    <row r="166" spans="1:30" ht="38.25" x14ac:dyDescent="0.25">
      <c r="A166" s="31" t="s">
        <v>241</v>
      </c>
      <c r="B166" s="32" t="s">
        <v>225</v>
      </c>
      <c r="C166" s="33" t="s">
        <v>24</v>
      </c>
      <c r="D166" s="33" t="s">
        <v>58</v>
      </c>
      <c r="E166" s="34">
        <v>409442</v>
      </c>
      <c r="F166" s="34" t="s">
        <v>62</v>
      </c>
      <c r="G166" s="34">
        <v>45</v>
      </c>
      <c r="H166" s="34">
        <v>55</v>
      </c>
      <c r="I166" s="34" t="s">
        <v>162</v>
      </c>
      <c r="J166" s="35" t="s">
        <v>252</v>
      </c>
      <c r="K166" s="36">
        <v>1.24</v>
      </c>
      <c r="L166" s="36">
        <f t="shared" si="48"/>
        <v>55.8</v>
      </c>
      <c r="M166" s="37">
        <f t="shared" si="49"/>
        <v>68.2</v>
      </c>
      <c r="N166" s="31" t="s">
        <v>381</v>
      </c>
      <c r="O166" s="41">
        <v>41932</v>
      </c>
      <c r="P166" s="33">
        <v>60</v>
      </c>
      <c r="Q166" s="41">
        <v>41955</v>
      </c>
      <c r="R166" s="38" t="s">
        <v>646</v>
      </c>
      <c r="S166" s="38"/>
      <c r="T166" s="39">
        <v>1.24</v>
      </c>
      <c r="U166" s="39">
        <f t="shared" si="47"/>
        <v>55.8</v>
      </c>
      <c r="V166" s="38"/>
      <c r="W166" s="82"/>
      <c r="X166" s="83">
        <f t="shared" si="46"/>
        <v>0</v>
      </c>
      <c r="Y166" s="38"/>
      <c r="Z166" s="38"/>
      <c r="AA166" s="38"/>
      <c r="AB166" s="8">
        <v>15</v>
      </c>
      <c r="AC166" s="8">
        <f t="shared" si="50"/>
        <v>40</v>
      </c>
      <c r="AD166" s="8"/>
    </row>
    <row r="167" spans="1:30" ht="38.25" x14ac:dyDescent="0.25">
      <c r="A167" s="31" t="s">
        <v>241</v>
      </c>
      <c r="B167" s="32" t="s">
        <v>225</v>
      </c>
      <c r="C167" s="33" t="s">
        <v>24</v>
      </c>
      <c r="D167" s="33" t="s">
        <v>58</v>
      </c>
      <c r="E167" s="34">
        <v>409438</v>
      </c>
      <c r="F167" s="34" t="s">
        <v>62</v>
      </c>
      <c r="G167" s="34">
        <v>45</v>
      </c>
      <c r="H167" s="34">
        <v>55</v>
      </c>
      <c r="I167" s="34" t="s">
        <v>162</v>
      </c>
      <c r="J167" s="35" t="s">
        <v>253</v>
      </c>
      <c r="K167" s="36">
        <v>1.6</v>
      </c>
      <c r="L167" s="36">
        <f t="shared" si="48"/>
        <v>72</v>
      </c>
      <c r="M167" s="37">
        <f t="shared" si="49"/>
        <v>88</v>
      </c>
      <c r="N167" s="31" t="s">
        <v>381</v>
      </c>
      <c r="O167" s="41">
        <v>41932</v>
      </c>
      <c r="P167" s="33">
        <v>61</v>
      </c>
      <c r="Q167" s="41">
        <v>41955</v>
      </c>
      <c r="R167" s="38" t="s">
        <v>634</v>
      </c>
      <c r="S167" s="38"/>
      <c r="T167" s="39">
        <v>1.6</v>
      </c>
      <c r="U167" s="39">
        <f t="shared" si="47"/>
        <v>72</v>
      </c>
      <c r="V167" s="128" t="s">
        <v>957</v>
      </c>
      <c r="W167" s="129"/>
      <c r="X167" s="83">
        <f t="shared" si="46"/>
        <v>0</v>
      </c>
      <c r="Y167" s="38"/>
      <c r="Z167" s="38"/>
      <c r="AA167" s="38"/>
      <c r="AB167" s="8">
        <v>15</v>
      </c>
      <c r="AC167" s="8">
        <f t="shared" si="50"/>
        <v>40</v>
      </c>
      <c r="AD167" s="8"/>
    </row>
    <row r="168" spans="1:30" ht="38.25" x14ac:dyDescent="0.25">
      <c r="A168" s="31" t="s">
        <v>241</v>
      </c>
      <c r="B168" s="32" t="s">
        <v>225</v>
      </c>
      <c r="C168" s="33" t="s">
        <v>24</v>
      </c>
      <c r="D168" s="33" t="s">
        <v>58</v>
      </c>
      <c r="E168" s="34">
        <v>409440</v>
      </c>
      <c r="F168" s="34" t="s">
        <v>62</v>
      </c>
      <c r="G168" s="34">
        <v>25</v>
      </c>
      <c r="H168" s="34">
        <v>35</v>
      </c>
      <c r="I168" s="34" t="s">
        <v>162</v>
      </c>
      <c r="J168" s="35" t="s">
        <v>254</v>
      </c>
      <c r="K168" s="36">
        <v>4.84</v>
      </c>
      <c r="L168" s="36">
        <f t="shared" si="48"/>
        <v>121</v>
      </c>
      <c r="M168" s="37">
        <f t="shared" si="49"/>
        <v>169.4</v>
      </c>
      <c r="N168" s="31" t="s">
        <v>381</v>
      </c>
      <c r="O168" s="41">
        <v>41932</v>
      </c>
      <c r="P168" s="33">
        <v>62</v>
      </c>
      <c r="Q168" s="41">
        <v>41955</v>
      </c>
      <c r="R168" s="38" t="s">
        <v>347</v>
      </c>
      <c r="S168" s="38"/>
      <c r="T168" s="39">
        <v>4.84</v>
      </c>
      <c r="U168" s="39">
        <f t="shared" si="47"/>
        <v>121</v>
      </c>
      <c r="V168" s="128" t="s">
        <v>957</v>
      </c>
      <c r="W168" s="129"/>
      <c r="X168" s="83">
        <f t="shared" si="46"/>
        <v>0</v>
      </c>
      <c r="Y168" s="38"/>
      <c r="Z168" s="38"/>
      <c r="AA168" s="38"/>
      <c r="AB168" s="8">
        <v>10</v>
      </c>
      <c r="AC168" s="8">
        <f t="shared" si="50"/>
        <v>25</v>
      </c>
      <c r="AD168" s="8"/>
    </row>
    <row r="169" spans="1:30" ht="38.25" x14ac:dyDescent="0.25">
      <c r="A169" s="31" t="s">
        <v>241</v>
      </c>
      <c r="B169" s="32" t="s">
        <v>225</v>
      </c>
      <c r="C169" s="33" t="s">
        <v>24</v>
      </c>
      <c r="D169" s="33" t="s">
        <v>58</v>
      </c>
      <c r="E169" s="34">
        <v>409453</v>
      </c>
      <c r="F169" s="34" t="s">
        <v>62</v>
      </c>
      <c r="G169" s="34">
        <v>95</v>
      </c>
      <c r="H169" s="34">
        <v>105</v>
      </c>
      <c r="I169" s="34" t="s">
        <v>162</v>
      </c>
      <c r="J169" s="35" t="s">
        <v>255</v>
      </c>
      <c r="K169" s="36">
        <v>2.92</v>
      </c>
      <c r="L169" s="36">
        <f t="shared" si="48"/>
        <v>277.39999999999998</v>
      </c>
      <c r="M169" s="37">
        <f t="shared" si="49"/>
        <v>306.59999999999997</v>
      </c>
      <c r="N169" s="31" t="s">
        <v>381</v>
      </c>
      <c r="O169" s="41">
        <v>41932</v>
      </c>
      <c r="P169" s="33">
        <v>63</v>
      </c>
      <c r="Q169" s="41">
        <v>41955</v>
      </c>
      <c r="R169" s="38" t="s">
        <v>634</v>
      </c>
      <c r="S169" s="38"/>
      <c r="T169" s="39">
        <v>2.92</v>
      </c>
      <c r="U169" s="39">
        <f t="shared" si="47"/>
        <v>277.39999999999998</v>
      </c>
      <c r="V169" s="128" t="s">
        <v>957</v>
      </c>
      <c r="W169" s="129"/>
      <c r="X169" s="83">
        <f t="shared" si="46"/>
        <v>0</v>
      </c>
      <c r="Y169" s="38"/>
      <c r="Z169" s="38"/>
      <c r="AA169" s="38"/>
      <c r="AB169" s="8">
        <v>85</v>
      </c>
      <c r="AC169" s="8">
        <f t="shared" si="50"/>
        <v>20</v>
      </c>
      <c r="AD169" s="8"/>
    </row>
    <row r="170" spans="1:30" ht="38.25" x14ac:dyDescent="0.25">
      <c r="A170" s="31" t="s">
        <v>241</v>
      </c>
      <c r="B170" s="32" t="s">
        <v>225</v>
      </c>
      <c r="C170" s="33" t="s">
        <v>24</v>
      </c>
      <c r="D170" s="33" t="s">
        <v>58</v>
      </c>
      <c r="E170" s="34">
        <v>409433</v>
      </c>
      <c r="F170" s="34" t="s">
        <v>62</v>
      </c>
      <c r="G170" s="34">
        <v>45</v>
      </c>
      <c r="H170" s="34">
        <v>55</v>
      </c>
      <c r="I170" s="34" t="s">
        <v>162</v>
      </c>
      <c r="J170" s="35" t="s">
        <v>256</v>
      </c>
      <c r="K170" s="36">
        <v>12.82</v>
      </c>
      <c r="L170" s="36">
        <f t="shared" si="48"/>
        <v>576.9</v>
      </c>
      <c r="M170" s="37">
        <f t="shared" si="49"/>
        <v>705.1</v>
      </c>
      <c r="N170" s="31" t="s">
        <v>381</v>
      </c>
      <c r="O170" s="41">
        <v>41932</v>
      </c>
      <c r="P170" s="33">
        <v>64</v>
      </c>
      <c r="Q170" s="41">
        <v>41955</v>
      </c>
      <c r="R170" s="38" t="s">
        <v>634</v>
      </c>
      <c r="S170" s="38"/>
      <c r="T170" s="39">
        <v>8.75</v>
      </c>
      <c r="U170" s="39">
        <f t="shared" si="47"/>
        <v>393.75</v>
      </c>
      <c r="V170" s="38"/>
      <c r="W170" s="82"/>
      <c r="X170" s="83">
        <f t="shared" si="46"/>
        <v>0</v>
      </c>
      <c r="Y170" s="38"/>
      <c r="Z170" s="38"/>
      <c r="AA170" s="38"/>
      <c r="AB170" s="8">
        <v>55</v>
      </c>
      <c r="AC170" s="8">
        <f t="shared" si="50"/>
        <v>0</v>
      </c>
      <c r="AD170" s="8"/>
    </row>
    <row r="171" spans="1:30" ht="38.25" x14ac:dyDescent="0.25">
      <c r="A171" s="31" t="s">
        <v>241</v>
      </c>
      <c r="B171" s="32" t="s">
        <v>225</v>
      </c>
      <c r="C171" s="33" t="s">
        <v>24</v>
      </c>
      <c r="D171" s="33" t="s">
        <v>58</v>
      </c>
      <c r="E171" s="34">
        <v>409434</v>
      </c>
      <c r="F171" s="34" t="s">
        <v>62</v>
      </c>
      <c r="G171" s="34">
        <v>45</v>
      </c>
      <c r="H171" s="34">
        <v>55</v>
      </c>
      <c r="I171" s="34" t="s">
        <v>162</v>
      </c>
      <c r="J171" s="35" t="s">
        <v>257</v>
      </c>
      <c r="K171" s="36">
        <v>15.84</v>
      </c>
      <c r="L171" s="36">
        <f t="shared" si="48"/>
        <v>712.8</v>
      </c>
      <c r="M171" s="37">
        <f t="shared" si="49"/>
        <v>871.2</v>
      </c>
      <c r="N171" s="31" t="s">
        <v>381</v>
      </c>
      <c r="O171" s="41">
        <v>41932</v>
      </c>
      <c r="P171" s="33">
        <v>65</v>
      </c>
      <c r="Q171" s="41">
        <v>41955</v>
      </c>
      <c r="R171" s="38" t="s">
        <v>634</v>
      </c>
      <c r="S171" s="38"/>
      <c r="T171" s="39">
        <v>10.5</v>
      </c>
      <c r="U171" s="39">
        <f t="shared" si="47"/>
        <v>472.5</v>
      </c>
      <c r="V171" s="38"/>
      <c r="W171" s="82"/>
      <c r="X171" s="83">
        <f t="shared" si="46"/>
        <v>0</v>
      </c>
      <c r="Y171" s="38"/>
      <c r="Z171" s="38"/>
      <c r="AA171" s="38"/>
      <c r="AB171" s="8">
        <v>55</v>
      </c>
      <c r="AC171" s="8">
        <f t="shared" si="50"/>
        <v>0</v>
      </c>
      <c r="AD171" s="8"/>
    </row>
    <row r="172" spans="1:30" ht="38.25" x14ac:dyDescent="0.25">
      <c r="A172" s="31" t="s">
        <v>241</v>
      </c>
      <c r="B172" s="32" t="s">
        <v>225</v>
      </c>
      <c r="C172" s="33" t="s">
        <v>24</v>
      </c>
      <c r="D172" s="33" t="s">
        <v>58</v>
      </c>
      <c r="E172" s="34">
        <v>209752</v>
      </c>
      <c r="F172" s="34" t="s">
        <v>62</v>
      </c>
      <c r="G172" s="34">
        <v>25</v>
      </c>
      <c r="H172" s="34">
        <v>35</v>
      </c>
      <c r="I172" s="34" t="s">
        <v>162</v>
      </c>
      <c r="J172" s="106" t="s">
        <v>258</v>
      </c>
      <c r="K172" s="36">
        <v>14.9</v>
      </c>
      <c r="L172" s="36">
        <f t="shared" si="48"/>
        <v>372.5</v>
      </c>
      <c r="M172" s="37">
        <f t="shared" si="49"/>
        <v>521.5</v>
      </c>
      <c r="N172" s="31" t="s">
        <v>381</v>
      </c>
      <c r="O172" s="41">
        <v>41932</v>
      </c>
      <c r="P172" s="33"/>
      <c r="Q172" s="41"/>
      <c r="R172" s="38"/>
      <c r="S172" s="38"/>
      <c r="T172" s="39"/>
      <c r="U172" s="39">
        <f t="shared" si="47"/>
        <v>0</v>
      </c>
      <c r="V172" s="38"/>
      <c r="W172" s="82"/>
      <c r="X172" s="83">
        <f t="shared" si="46"/>
        <v>0</v>
      </c>
      <c r="Y172" s="38"/>
      <c r="Z172" s="38"/>
      <c r="AA172" s="38"/>
      <c r="AD172" s="8"/>
    </row>
    <row r="173" spans="1:30" ht="38.25" x14ac:dyDescent="0.25">
      <c r="A173" s="31" t="s">
        <v>241</v>
      </c>
      <c r="B173" s="32" t="s">
        <v>225</v>
      </c>
      <c r="C173" s="33" t="s">
        <v>24</v>
      </c>
      <c r="D173" s="33" t="s">
        <v>58</v>
      </c>
      <c r="E173" s="34">
        <v>408627</v>
      </c>
      <c r="F173" s="34" t="s">
        <v>62</v>
      </c>
      <c r="G173" s="34">
        <v>2</v>
      </c>
      <c r="H173" s="34">
        <v>3</v>
      </c>
      <c r="I173" s="34" t="s">
        <v>162</v>
      </c>
      <c r="J173" s="35" t="s">
        <v>259</v>
      </c>
      <c r="K173" s="36">
        <v>120.17</v>
      </c>
      <c r="L173" s="36">
        <f t="shared" si="48"/>
        <v>240.34</v>
      </c>
      <c r="M173" s="37">
        <f t="shared" si="49"/>
        <v>360.51</v>
      </c>
      <c r="N173" s="31" t="s">
        <v>381</v>
      </c>
      <c r="O173" s="41">
        <v>41932</v>
      </c>
      <c r="P173" s="33">
        <v>66</v>
      </c>
      <c r="Q173" s="41">
        <v>41955</v>
      </c>
      <c r="R173" s="38" t="s">
        <v>647</v>
      </c>
      <c r="S173" s="38"/>
      <c r="T173" s="39">
        <v>98</v>
      </c>
      <c r="U173" s="39">
        <f t="shared" si="47"/>
        <v>196</v>
      </c>
      <c r="V173" s="38"/>
      <c r="W173" s="82"/>
      <c r="X173" s="83">
        <f t="shared" si="46"/>
        <v>0</v>
      </c>
      <c r="Y173" s="38"/>
      <c r="Z173" s="38"/>
      <c r="AA173" s="38"/>
      <c r="AB173" s="8">
        <v>3</v>
      </c>
      <c r="AC173" s="8">
        <f t="shared" ref="AC173:AC190" si="51">H173-AB173</f>
        <v>0</v>
      </c>
      <c r="AD173" s="8"/>
    </row>
    <row r="174" spans="1:30" ht="38.25" x14ac:dyDescent="0.25">
      <c r="A174" s="31" t="s">
        <v>241</v>
      </c>
      <c r="B174" s="32" t="s">
        <v>225</v>
      </c>
      <c r="C174" s="33" t="s">
        <v>24</v>
      </c>
      <c r="D174" s="33" t="s">
        <v>58</v>
      </c>
      <c r="E174" s="34">
        <v>408628</v>
      </c>
      <c r="F174" s="34" t="s">
        <v>62</v>
      </c>
      <c r="G174" s="34">
        <v>3</v>
      </c>
      <c r="H174" s="34">
        <v>4</v>
      </c>
      <c r="I174" s="34" t="s">
        <v>162</v>
      </c>
      <c r="J174" s="35" t="s">
        <v>260</v>
      </c>
      <c r="K174" s="36">
        <v>135.83000000000001</v>
      </c>
      <c r="L174" s="36">
        <f t="shared" si="48"/>
        <v>407.49</v>
      </c>
      <c r="M174" s="37">
        <f t="shared" si="49"/>
        <v>543.32000000000005</v>
      </c>
      <c r="N174" s="31" t="s">
        <v>381</v>
      </c>
      <c r="O174" s="41">
        <v>41932</v>
      </c>
      <c r="P174" s="33">
        <v>67</v>
      </c>
      <c r="Q174" s="41">
        <v>41955</v>
      </c>
      <c r="R174" s="38" t="s">
        <v>647</v>
      </c>
      <c r="S174" s="38"/>
      <c r="T174" s="39">
        <v>98</v>
      </c>
      <c r="U174" s="39">
        <f t="shared" si="47"/>
        <v>294</v>
      </c>
      <c r="V174" s="38"/>
      <c r="W174" s="82"/>
      <c r="X174" s="83">
        <f t="shared" si="46"/>
        <v>0</v>
      </c>
      <c r="Y174" s="38"/>
      <c r="Z174" s="38"/>
      <c r="AA174" s="38"/>
      <c r="AB174" s="8">
        <v>4</v>
      </c>
      <c r="AC174" s="8">
        <f t="shared" si="51"/>
        <v>0</v>
      </c>
      <c r="AD174" s="8"/>
    </row>
    <row r="175" spans="1:30" ht="38.25" x14ac:dyDescent="0.25">
      <c r="A175" s="31" t="s">
        <v>241</v>
      </c>
      <c r="B175" s="32" t="s">
        <v>225</v>
      </c>
      <c r="C175" s="33" t="s">
        <v>24</v>
      </c>
      <c r="D175" s="33" t="s">
        <v>58</v>
      </c>
      <c r="E175" s="34">
        <v>408630</v>
      </c>
      <c r="F175" s="34" t="s">
        <v>62</v>
      </c>
      <c r="G175" s="34">
        <v>7</v>
      </c>
      <c r="H175" s="34">
        <v>9</v>
      </c>
      <c r="I175" s="34" t="s">
        <v>162</v>
      </c>
      <c r="J175" s="52" t="s">
        <v>261</v>
      </c>
      <c r="K175" s="36">
        <v>147.88</v>
      </c>
      <c r="L175" s="36">
        <f t="shared" si="48"/>
        <v>1035.1599999999999</v>
      </c>
      <c r="M175" s="37">
        <f t="shared" si="49"/>
        <v>1330.92</v>
      </c>
      <c r="N175" s="31" t="s">
        <v>381</v>
      </c>
      <c r="O175" s="41">
        <v>41932</v>
      </c>
      <c r="P175" s="33">
        <v>68</v>
      </c>
      <c r="Q175" s="41">
        <v>41955</v>
      </c>
      <c r="R175" s="38" t="s">
        <v>647</v>
      </c>
      <c r="S175" s="38"/>
      <c r="T175" s="39">
        <v>96</v>
      </c>
      <c r="U175" s="39">
        <f t="shared" si="47"/>
        <v>672</v>
      </c>
      <c r="V175" s="38"/>
      <c r="W175" s="82"/>
      <c r="X175" s="83">
        <f t="shared" si="46"/>
        <v>0</v>
      </c>
      <c r="Y175" s="38"/>
      <c r="Z175" s="38"/>
      <c r="AA175" s="38"/>
      <c r="AB175" s="8">
        <v>9</v>
      </c>
      <c r="AC175" s="8">
        <f t="shared" si="51"/>
        <v>0</v>
      </c>
      <c r="AD175" s="8"/>
    </row>
    <row r="176" spans="1:30" ht="25.5" x14ac:dyDescent="0.25">
      <c r="A176" s="31" t="s">
        <v>241</v>
      </c>
      <c r="B176" s="32" t="s">
        <v>225</v>
      </c>
      <c r="C176" s="33" t="s">
        <v>24</v>
      </c>
      <c r="D176" s="33" t="s">
        <v>58</v>
      </c>
      <c r="E176" s="34">
        <v>221390</v>
      </c>
      <c r="F176" s="34" t="s">
        <v>62</v>
      </c>
      <c r="G176" s="34">
        <v>95</v>
      </c>
      <c r="H176" s="34">
        <v>105</v>
      </c>
      <c r="I176" s="34" t="s">
        <v>245</v>
      </c>
      <c r="J176" s="35" t="s">
        <v>262</v>
      </c>
      <c r="K176" s="36">
        <v>1.59</v>
      </c>
      <c r="L176" s="36">
        <f t="shared" si="48"/>
        <v>151.05000000000001</v>
      </c>
      <c r="M176" s="37">
        <f t="shared" si="49"/>
        <v>166.95000000000002</v>
      </c>
      <c r="N176" s="31" t="s">
        <v>381</v>
      </c>
      <c r="O176" s="41">
        <v>41932</v>
      </c>
      <c r="P176" s="33">
        <v>69</v>
      </c>
      <c r="Q176" s="41">
        <v>41955</v>
      </c>
      <c r="R176" s="38" t="s">
        <v>640</v>
      </c>
      <c r="S176" s="38"/>
      <c r="T176" s="39">
        <v>1.59</v>
      </c>
      <c r="U176" s="39">
        <f t="shared" si="47"/>
        <v>151.05000000000001</v>
      </c>
      <c r="V176" s="38"/>
      <c r="W176" s="82"/>
      <c r="X176" s="83">
        <f t="shared" si="46"/>
        <v>0</v>
      </c>
      <c r="Y176" s="38"/>
      <c r="Z176" s="38"/>
      <c r="AA176" s="38"/>
      <c r="AB176" s="8">
        <v>45</v>
      </c>
      <c r="AC176" s="8">
        <f t="shared" si="51"/>
        <v>60</v>
      </c>
      <c r="AD176" s="8"/>
    </row>
    <row r="177" spans="1:30" ht="25.5" x14ac:dyDescent="0.25">
      <c r="A177" s="31" t="s">
        <v>263</v>
      </c>
      <c r="B177" s="32" t="s">
        <v>225</v>
      </c>
      <c r="C177" s="33" t="s">
        <v>24</v>
      </c>
      <c r="D177" s="33" t="s">
        <v>58</v>
      </c>
      <c r="E177" s="34">
        <v>425257</v>
      </c>
      <c r="F177" s="34" t="s">
        <v>62</v>
      </c>
      <c r="G177" s="42">
        <v>1</v>
      </c>
      <c r="H177" s="42">
        <v>2</v>
      </c>
      <c r="I177" s="34" t="s">
        <v>265</v>
      </c>
      <c r="J177" s="69" t="s">
        <v>266</v>
      </c>
      <c r="K177" s="36">
        <v>144.77000000000001</v>
      </c>
      <c r="L177" s="36">
        <f t="shared" ref="L177:L190" si="52">K177*G177</f>
        <v>144.77000000000001</v>
      </c>
      <c r="M177" s="37">
        <f t="shared" ref="M177:M190" si="53">K177*H177</f>
        <v>289.54000000000002</v>
      </c>
      <c r="N177" s="31" t="s">
        <v>381</v>
      </c>
      <c r="O177" s="41">
        <v>41932</v>
      </c>
      <c r="P177" s="33">
        <v>70</v>
      </c>
      <c r="Q177" s="41">
        <v>41955</v>
      </c>
      <c r="R177" s="38" t="s">
        <v>641</v>
      </c>
      <c r="S177" s="38"/>
      <c r="T177" s="39">
        <v>144</v>
      </c>
      <c r="U177" s="39">
        <f t="shared" si="47"/>
        <v>144</v>
      </c>
      <c r="V177" s="38"/>
      <c r="W177" s="82"/>
      <c r="X177" s="83">
        <f t="shared" si="46"/>
        <v>0</v>
      </c>
      <c r="Y177" s="38"/>
      <c r="Z177" s="38"/>
      <c r="AA177" s="38"/>
      <c r="AB177" s="8">
        <v>2</v>
      </c>
      <c r="AC177" s="8">
        <f t="shared" si="51"/>
        <v>0</v>
      </c>
      <c r="AD177" s="8"/>
    </row>
    <row r="178" spans="1:30" ht="25.5" x14ac:dyDescent="0.25">
      <c r="A178" s="31" t="s">
        <v>263</v>
      </c>
      <c r="B178" s="32" t="s">
        <v>225</v>
      </c>
      <c r="C178" s="33" t="s">
        <v>24</v>
      </c>
      <c r="D178" s="33" t="s">
        <v>58</v>
      </c>
      <c r="E178" s="51">
        <v>408332</v>
      </c>
      <c r="F178" s="51" t="s">
        <v>62</v>
      </c>
      <c r="G178" s="51">
        <v>16</v>
      </c>
      <c r="H178" s="51">
        <v>24</v>
      </c>
      <c r="I178" s="51" t="s">
        <v>264</v>
      </c>
      <c r="J178" s="35" t="s">
        <v>267</v>
      </c>
      <c r="K178" s="53">
        <v>18.21</v>
      </c>
      <c r="L178" s="36">
        <f t="shared" si="52"/>
        <v>291.36</v>
      </c>
      <c r="M178" s="37">
        <f t="shared" si="53"/>
        <v>437.04</v>
      </c>
      <c r="N178" s="31" t="s">
        <v>381</v>
      </c>
      <c r="O178" s="41">
        <v>41932</v>
      </c>
      <c r="P178" s="33">
        <v>71</v>
      </c>
      <c r="Q178" s="41">
        <v>41955</v>
      </c>
      <c r="R178" s="38" t="s">
        <v>633</v>
      </c>
      <c r="S178" s="38"/>
      <c r="T178" s="83">
        <v>33.75</v>
      </c>
      <c r="U178" s="83">
        <f t="shared" si="47"/>
        <v>540</v>
      </c>
      <c r="V178" s="38"/>
      <c r="W178" s="82"/>
      <c r="X178" s="83">
        <f t="shared" si="46"/>
        <v>0</v>
      </c>
      <c r="Y178" s="38"/>
      <c r="Z178" s="38"/>
      <c r="AA178" s="38"/>
      <c r="AB178" s="8">
        <v>24</v>
      </c>
      <c r="AC178" s="8">
        <f t="shared" si="51"/>
        <v>0</v>
      </c>
      <c r="AD178" s="8"/>
    </row>
    <row r="179" spans="1:30" x14ac:dyDescent="0.25">
      <c r="A179" s="31" t="s">
        <v>263</v>
      </c>
      <c r="B179" s="32" t="s">
        <v>225</v>
      </c>
      <c r="C179" s="33" t="s">
        <v>24</v>
      </c>
      <c r="D179" s="33" t="s">
        <v>58</v>
      </c>
      <c r="E179" s="34">
        <v>412644</v>
      </c>
      <c r="F179" s="34" t="s">
        <v>62</v>
      </c>
      <c r="G179" s="42">
        <v>2500</v>
      </c>
      <c r="H179" s="42">
        <v>3500</v>
      </c>
      <c r="I179" s="34" t="s">
        <v>162</v>
      </c>
      <c r="J179" s="35" t="s">
        <v>268</v>
      </c>
      <c r="K179" s="36">
        <v>0.19</v>
      </c>
      <c r="L179" s="36">
        <f t="shared" si="52"/>
        <v>475</v>
      </c>
      <c r="M179" s="37">
        <f t="shared" si="53"/>
        <v>665</v>
      </c>
      <c r="N179" s="31" t="s">
        <v>381</v>
      </c>
      <c r="O179" s="41">
        <v>41932</v>
      </c>
      <c r="P179" s="33">
        <v>72</v>
      </c>
      <c r="Q179" s="41">
        <v>41955</v>
      </c>
      <c r="R179" s="38" t="s">
        <v>640</v>
      </c>
      <c r="S179" s="38"/>
      <c r="T179" s="39">
        <v>0.18</v>
      </c>
      <c r="U179" s="39">
        <f t="shared" si="47"/>
        <v>450</v>
      </c>
      <c r="V179" s="38"/>
      <c r="W179" s="82"/>
      <c r="X179" s="83">
        <f t="shared" si="46"/>
        <v>0</v>
      </c>
      <c r="Y179" s="38"/>
      <c r="Z179" s="38"/>
      <c r="AA179" s="38"/>
      <c r="AB179" s="8">
        <v>3480</v>
      </c>
      <c r="AC179" s="8">
        <f t="shared" si="51"/>
        <v>20</v>
      </c>
      <c r="AD179" s="8"/>
    </row>
    <row r="180" spans="1:30" ht="38.25" x14ac:dyDescent="0.25">
      <c r="A180" s="31" t="s">
        <v>263</v>
      </c>
      <c r="B180" s="32" t="s">
        <v>225</v>
      </c>
      <c r="C180" s="33" t="s">
        <v>24</v>
      </c>
      <c r="D180" s="33" t="s">
        <v>58</v>
      </c>
      <c r="E180" s="34">
        <v>409452</v>
      </c>
      <c r="F180" s="34" t="s">
        <v>62</v>
      </c>
      <c r="G180" s="34">
        <v>20</v>
      </c>
      <c r="H180" s="42">
        <v>100</v>
      </c>
      <c r="I180" s="34" t="s">
        <v>162</v>
      </c>
      <c r="J180" s="14" t="s">
        <v>269</v>
      </c>
      <c r="K180" s="36">
        <v>8.33</v>
      </c>
      <c r="L180" s="36">
        <f t="shared" si="52"/>
        <v>166.6</v>
      </c>
      <c r="M180" s="37">
        <f t="shared" si="53"/>
        <v>833</v>
      </c>
      <c r="N180" s="31" t="s">
        <v>381</v>
      </c>
      <c r="O180" s="41">
        <v>41932</v>
      </c>
      <c r="P180" s="33">
        <v>73</v>
      </c>
      <c r="Q180" s="41">
        <v>41955</v>
      </c>
      <c r="R180" s="38" t="s">
        <v>637</v>
      </c>
      <c r="S180" s="38"/>
      <c r="T180" s="39">
        <v>4.3899999999999997</v>
      </c>
      <c r="U180" s="39">
        <f t="shared" si="47"/>
        <v>87.8</v>
      </c>
      <c r="V180" s="38"/>
      <c r="W180" s="82"/>
      <c r="X180" s="83">
        <f t="shared" si="46"/>
        <v>0</v>
      </c>
      <c r="Y180" s="38"/>
      <c r="Z180" s="38"/>
      <c r="AA180" s="38"/>
      <c r="AB180" s="8">
        <v>80</v>
      </c>
      <c r="AC180" s="8">
        <f t="shared" si="51"/>
        <v>20</v>
      </c>
      <c r="AD180" s="8"/>
    </row>
    <row r="181" spans="1:30" ht="38.25" x14ac:dyDescent="0.25">
      <c r="A181" s="31" t="s">
        <v>263</v>
      </c>
      <c r="B181" s="32" t="s">
        <v>225</v>
      </c>
      <c r="C181" s="33" t="s">
        <v>24</v>
      </c>
      <c r="D181" s="33" t="s">
        <v>58</v>
      </c>
      <c r="E181" s="34">
        <v>409455</v>
      </c>
      <c r="F181" s="34" t="s">
        <v>62</v>
      </c>
      <c r="G181" s="34">
        <v>20</v>
      </c>
      <c r="H181" s="34">
        <v>100</v>
      </c>
      <c r="I181" s="34" t="s">
        <v>162</v>
      </c>
      <c r="J181" s="52" t="s">
        <v>270</v>
      </c>
      <c r="K181" s="36">
        <v>13.67</v>
      </c>
      <c r="L181" s="36">
        <f t="shared" si="52"/>
        <v>273.39999999999998</v>
      </c>
      <c r="M181" s="37">
        <f t="shared" si="53"/>
        <v>1367</v>
      </c>
      <c r="N181" s="31" t="s">
        <v>381</v>
      </c>
      <c r="O181" s="41">
        <v>41932</v>
      </c>
      <c r="P181" s="33">
        <v>74</v>
      </c>
      <c r="Q181" s="41">
        <v>41955</v>
      </c>
      <c r="R181" s="38" t="s">
        <v>637</v>
      </c>
      <c r="S181" s="38"/>
      <c r="T181" s="39">
        <v>7.35</v>
      </c>
      <c r="U181" s="39">
        <f t="shared" si="47"/>
        <v>147</v>
      </c>
      <c r="V181" s="38"/>
      <c r="W181" s="82"/>
      <c r="X181" s="83">
        <f t="shared" si="46"/>
        <v>0</v>
      </c>
      <c r="Y181" s="38"/>
      <c r="Z181" s="38"/>
      <c r="AA181" s="38"/>
      <c r="AB181" s="8">
        <v>100</v>
      </c>
      <c r="AC181" s="8">
        <f t="shared" si="51"/>
        <v>0</v>
      </c>
      <c r="AD181" s="8"/>
    </row>
    <row r="182" spans="1:30" ht="38.25" x14ac:dyDescent="0.25">
      <c r="A182" s="31" t="s">
        <v>263</v>
      </c>
      <c r="B182" s="32" t="s">
        <v>225</v>
      </c>
      <c r="C182" s="33" t="s">
        <v>24</v>
      </c>
      <c r="D182" s="33" t="s">
        <v>58</v>
      </c>
      <c r="E182" s="34">
        <v>419972</v>
      </c>
      <c r="F182" s="34" t="s">
        <v>62</v>
      </c>
      <c r="G182" s="34">
        <v>20</v>
      </c>
      <c r="H182" s="34">
        <v>100</v>
      </c>
      <c r="I182" s="34" t="s">
        <v>162</v>
      </c>
      <c r="J182" s="35" t="s">
        <v>271</v>
      </c>
      <c r="K182" s="36">
        <v>9.18</v>
      </c>
      <c r="L182" s="36">
        <f t="shared" si="52"/>
        <v>183.6</v>
      </c>
      <c r="M182" s="37">
        <f t="shared" si="53"/>
        <v>918</v>
      </c>
      <c r="N182" s="31" t="s">
        <v>381</v>
      </c>
      <c r="O182" s="41">
        <v>41932</v>
      </c>
      <c r="P182" s="33">
        <v>75</v>
      </c>
      <c r="Q182" s="41">
        <v>41955</v>
      </c>
      <c r="R182" s="38" t="s">
        <v>637</v>
      </c>
      <c r="S182" s="38"/>
      <c r="T182" s="39">
        <v>8.5</v>
      </c>
      <c r="U182" s="39">
        <f t="shared" si="47"/>
        <v>170</v>
      </c>
      <c r="V182" s="38"/>
      <c r="W182" s="82"/>
      <c r="X182" s="83">
        <f t="shared" si="46"/>
        <v>0</v>
      </c>
      <c r="Y182" s="38"/>
      <c r="Z182" s="38"/>
      <c r="AA182" s="38"/>
      <c r="AB182" s="8">
        <v>100</v>
      </c>
      <c r="AC182" s="8">
        <f t="shared" si="51"/>
        <v>0</v>
      </c>
      <c r="AD182" s="8"/>
    </row>
    <row r="183" spans="1:30" ht="38.25" x14ac:dyDescent="0.25">
      <c r="A183" s="31" t="s">
        <v>263</v>
      </c>
      <c r="B183" s="32" t="s">
        <v>225</v>
      </c>
      <c r="C183" s="33" t="s">
        <v>24</v>
      </c>
      <c r="D183" s="33" t="s">
        <v>58</v>
      </c>
      <c r="E183" s="34">
        <v>260731</v>
      </c>
      <c r="F183" s="34" t="s">
        <v>62</v>
      </c>
      <c r="G183" s="34">
        <v>25</v>
      </c>
      <c r="H183" s="34">
        <v>35</v>
      </c>
      <c r="I183" s="34" t="s">
        <v>162</v>
      </c>
      <c r="J183" s="35" t="s">
        <v>272</v>
      </c>
      <c r="K183" s="36">
        <v>6.5</v>
      </c>
      <c r="L183" s="36">
        <f t="shared" si="52"/>
        <v>162.5</v>
      </c>
      <c r="M183" s="37">
        <f t="shared" si="53"/>
        <v>227.5</v>
      </c>
      <c r="N183" s="31" t="s">
        <v>381</v>
      </c>
      <c r="O183" s="41">
        <v>41932</v>
      </c>
      <c r="P183" s="33">
        <v>76</v>
      </c>
      <c r="Q183" s="41">
        <v>41955</v>
      </c>
      <c r="R183" s="38" t="s">
        <v>648</v>
      </c>
      <c r="S183" s="38"/>
      <c r="T183" s="39">
        <v>6.5</v>
      </c>
      <c r="U183" s="39">
        <f t="shared" si="47"/>
        <v>162.5</v>
      </c>
      <c r="V183" s="38"/>
      <c r="W183" s="82"/>
      <c r="X183" s="83">
        <f t="shared" si="46"/>
        <v>0</v>
      </c>
      <c r="Y183" s="38"/>
      <c r="Z183" s="38"/>
      <c r="AA183" s="38"/>
      <c r="AB183" s="8">
        <v>35</v>
      </c>
      <c r="AC183" s="8">
        <f t="shared" si="51"/>
        <v>0</v>
      </c>
      <c r="AD183" s="8"/>
    </row>
    <row r="184" spans="1:30" ht="38.25" x14ac:dyDescent="0.25">
      <c r="A184" s="31" t="s">
        <v>263</v>
      </c>
      <c r="B184" s="32" t="s">
        <v>225</v>
      </c>
      <c r="C184" s="33" t="s">
        <v>24</v>
      </c>
      <c r="D184" s="33" t="s">
        <v>58</v>
      </c>
      <c r="E184" s="51">
        <v>114553</v>
      </c>
      <c r="F184" s="51" t="s">
        <v>62</v>
      </c>
      <c r="G184" s="51">
        <v>2</v>
      </c>
      <c r="H184" s="51">
        <v>4</v>
      </c>
      <c r="I184" s="51" t="s">
        <v>162</v>
      </c>
      <c r="J184" s="35" t="s">
        <v>273</v>
      </c>
      <c r="K184" s="53">
        <v>15.84</v>
      </c>
      <c r="L184" s="36">
        <f t="shared" si="52"/>
        <v>31.68</v>
      </c>
      <c r="M184" s="37">
        <f t="shared" si="53"/>
        <v>63.36</v>
      </c>
      <c r="N184" s="31" t="s">
        <v>381</v>
      </c>
      <c r="O184" s="41">
        <v>41932</v>
      </c>
      <c r="P184" s="33">
        <v>77</v>
      </c>
      <c r="Q184" s="41">
        <v>41955</v>
      </c>
      <c r="R184" s="38" t="s">
        <v>648</v>
      </c>
      <c r="S184" s="38"/>
      <c r="T184" s="39">
        <v>15.84</v>
      </c>
      <c r="U184" s="39">
        <f t="shared" si="47"/>
        <v>31.68</v>
      </c>
      <c r="V184" s="128" t="s">
        <v>957</v>
      </c>
      <c r="W184" s="129"/>
      <c r="X184" s="83">
        <f t="shared" si="46"/>
        <v>0</v>
      </c>
      <c r="Y184" s="38"/>
      <c r="Z184" s="38"/>
      <c r="AA184" s="38"/>
      <c r="AB184" s="8">
        <v>4</v>
      </c>
      <c r="AC184" s="8">
        <f t="shared" si="51"/>
        <v>0</v>
      </c>
      <c r="AD184" s="8"/>
    </row>
    <row r="185" spans="1:30" ht="51" x14ac:dyDescent="0.25">
      <c r="A185" s="31" t="s">
        <v>263</v>
      </c>
      <c r="B185" s="32" t="s">
        <v>225</v>
      </c>
      <c r="C185" s="33" t="s">
        <v>24</v>
      </c>
      <c r="D185" s="33" t="s">
        <v>58</v>
      </c>
      <c r="E185" s="34">
        <v>408694</v>
      </c>
      <c r="F185" s="51" t="s">
        <v>62</v>
      </c>
      <c r="G185" s="42">
        <v>1500</v>
      </c>
      <c r="H185" s="42">
        <v>2500</v>
      </c>
      <c r="I185" s="51" t="s">
        <v>162</v>
      </c>
      <c r="J185" s="35" t="s">
        <v>274</v>
      </c>
      <c r="K185" s="36">
        <v>0.04</v>
      </c>
      <c r="L185" s="36">
        <f t="shared" si="52"/>
        <v>60</v>
      </c>
      <c r="M185" s="37">
        <f t="shared" si="53"/>
        <v>100</v>
      </c>
      <c r="N185" s="31" t="s">
        <v>381</v>
      </c>
      <c r="O185" s="41">
        <v>41932</v>
      </c>
      <c r="P185" s="33">
        <v>78</v>
      </c>
      <c r="Q185" s="41">
        <v>41955</v>
      </c>
      <c r="R185" s="38" t="s">
        <v>649</v>
      </c>
      <c r="S185" s="38"/>
      <c r="T185" s="39">
        <v>0.04</v>
      </c>
      <c r="U185" s="39">
        <f t="shared" si="47"/>
        <v>60</v>
      </c>
      <c r="V185" s="38"/>
      <c r="W185" s="82"/>
      <c r="X185" s="83">
        <f t="shared" si="46"/>
        <v>0</v>
      </c>
      <c r="Y185" s="38"/>
      <c r="Z185" s="38"/>
      <c r="AA185" s="38"/>
      <c r="AB185" s="8">
        <v>2500</v>
      </c>
      <c r="AC185" s="8">
        <f t="shared" si="51"/>
        <v>0</v>
      </c>
      <c r="AD185" s="8"/>
    </row>
    <row r="186" spans="1:30" ht="25.5" x14ac:dyDescent="0.25">
      <c r="A186" s="31" t="s">
        <v>263</v>
      </c>
      <c r="B186" s="32" t="s">
        <v>225</v>
      </c>
      <c r="C186" s="33" t="s">
        <v>24</v>
      </c>
      <c r="D186" s="33" t="s">
        <v>58</v>
      </c>
      <c r="E186" s="34">
        <v>67628</v>
      </c>
      <c r="F186" s="51" t="s">
        <v>62</v>
      </c>
      <c r="G186" s="34">
        <v>15</v>
      </c>
      <c r="H186" s="34">
        <v>25</v>
      </c>
      <c r="I186" s="51" t="s">
        <v>162</v>
      </c>
      <c r="J186" s="14" t="s">
        <v>275</v>
      </c>
      <c r="K186" s="36">
        <v>10.65</v>
      </c>
      <c r="L186" s="36">
        <f t="shared" si="52"/>
        <v>159.75</v>
      </c>
      <c r="M186" s="37">
        <f t="shared" si="53"/>
        <v>266.25</v>
      </c>
      <c r="N186" s="31" t="s">
        <v>381</v>
      </c>
      <c r="O186" s="41">
        <v>41932</v>
      </c>
      <c r="P186" s="33">
        <v>79</v>
      </c>
      <c r="Q186" s="41">
        <v>41955</v>
      </c>
      <c r="R186" s="38" t="s">
        <v>649</v>
      </c>
      <c r="S186" s="38"/>
      <c r="T186" s="39">
        <v>2.84</v>
      </c>
      <c r="U186" s="39">
        <f t="shared" si="47"/>
        <v>42.599999999999994</v>
      </c>
      <c r="V186" s="38"/>
      <c r="W186" s="82"/>
      <c r="X186" s="83">
        <f t="shared" si="46"/>
        <v>0</v>
      </c>
      <c r="Y186" s="38"/>
      <c r="Z186" s="38"/>
      <c r="AA186" s="38"/>
      <c r="AB186" s="8">
        <v>25</v>
      </c>
      <c r="AC186" s="8">
        <f t="shared" si="51"/>
        <v>0</v>
      </c>
      <c r="AD186" s="8"/>
    </row>
    <row r="187" spans="1:30" ht="25.5" x14ac:dyDescent="0.25">
      <c r="A187" s="31" t="s">
        <v>263</v>
      </c>
      <c r="B187" s="32" t="s">
        <v>225</v>
      </c>
      <c r="C187" s="33" t="s">
        <v>24</v>
      </c>
      <c r="D187" s="33" t="s">
        <v>58</v>
      </c>
      <c r="E187" s="34">
        <v>212690</v>
      </c>
      <c r="F187" s="51" t="s">
        <v>62</v>
      </c>
      <c r="G187" s="34">
        <v>15</v>
      </c>
      <c r="H187" s="34">
        <v>25</v>
      </c>
      <c r="I187" s="51" t="s">
        <v>162</v>
      </c>
      <c r="J187" s="14" t="s">
        <v>277</v>
      </c>
      <c r="K187" s="36">
        <v>11.58</v>
      </c>
      <c r="L187" s="36">
        <f t="shared" si="52"/>
        <v>173.7</v>
      </c>
      <c r="M187" s="37">
        <f t="shared" si="53"/>
        <v>289.5</v>
      </c>
      <c r="N187" s="31" t="s">
        <v>381</v>
      </c>
      <c r="O187" s="41">
        <v>41932</v>
      </c>
      <c r="P187" s="33">
        <v>80</v>
      </c>
      <c r="Q187" s="41">
        <v>41955</v>
      </c>
      <c r="R187" s="38" t="s">
        <v>649</v>
      </c>
      <c r="S187" s="38"/>
      <c r="T187" s="39">
        <v>2.98</v>
      </c>
      <c r="U187" s="39">
        <f t="shared" si="47"/>
        <v>44.7</v>
      </c>
      <c r="V187" s="38"/>
      <c r="W187" s="82"/>
      <c r="X187" s="83">
        <f t="shared" si="46"/>
        <v>0</v>
      </c>
      <c r="Y187" s="38"/>
      <c r="Z187" s="38"/>
      <c r="AA187" s="38"/>
      <c r="AB187" s="8">
        <v>25</v>
      </c>
      <c r="AC187" s="8">
        <f t="shared" si="51"/>
        <v>0</v>
      </c>
      <c r="AD187" s="8"/>
    </row>
    <row r="188" spans="1:30" ht="25.5" x14ac:dyDescent="0.25">
      <c r="A188" s="31" t="s">
        <v>263</v>
      </c>
      <c r="B188" s="32" t="s">
        <v>225</v>
      </c>
      <c r="C188" s="33" t="s">
        <v>24</v>
      </c>
      <c r="D188" s="33" t="s">
        <v>58</v>
      </c>
      <c r="E188" s="34">
        <v>212691</v>
      </c>
      <c r="F188" s="51" t="s">
        <v>62</v>
      </c>
      <c r="G188" s="34">
        <v>15</v>
      </c>
      <c r="H188" s="34">
        <v>25</v>
      </c>
      <c r="I188" s="51" t="s">
        <v>162</v>
      </c>
      <c r="J188" s="14" t="s">
        <v>278</v>
      </c>
      <c r="K188" s="36">
        <v>17.350000000000001</v>
      </c>
      <c r="L188" s="36">
        <f t="shared" si="52"/>
        <v>260.25</v>
      </c>
      <c r="M188" s="37">
        <f t="shared" si="53"/>
        <v>433.75000000000006</v>
      </c>
      <c r="N188" s="31" t="s">
        <v>381</v>
      </c>
      <c r="O188" s="41">
        <v>41932</v>
      </c>
      <c r="P188" s="33">
        <v>81</v>
      </c>
      <c r="Q188" s="41">
        <v>41955</v>
      </c>
      <c r="R188" s="38" t="s">
        <v>649</v>
      </c>
      <c r="S188" s="38"/>
      <c r="T188" s="39">
        <v>4.78</v>
      </c>
      <c r="U188" s="39">
        <f t="shared" si="47"/>
        <v>71.7</v>
      </c>
      <c r="V188" s="38"/>
      <c r="W188" s="82"/>
      <c r="X188" s="83">
        <f t="shared" si="46"/>
        <v>0</v>
      </c>
      <c r="Y188" s="38"/>
      <c r="Z188" s="38"/>
      <c r="AA188" s="38"/>
      <c r="AB188" s="8">
        <v>25</v>
      </c>
      <c r="AC188" s="8">
        <f t="shared" si="51"/>
        <v>0</v>
      </c>
      <c r="AD188" s="8"/>
    </row>
    <row r="189" spans="1:30" ht="38.25" x14ac:dyDescent="0.25">
      <c r="A189" s="31" t="s">
        <v>263</v>
      </c>
      <c r="B189" s="32" t="s">
        <v>225</v>
      </c>
      <c r="C189" s="33" t="s">
        <v>24</v>
      </c>
      <c r="D189" s="33" t="s">
        <v>58</v>
      </c>
      <c r="E189" s="34">
        <v>20249</v>
      </c>
      <c r="F189" s="34" t="s">
        <v>62</v>
      </c>
      <c r="G189" s="34">
        <v>190</v>
      </c>
      <c r="H189" s="34">
        <v>210</v>
      </c>
      <c r="I189" s="51" t="s">
        <v>162</v>
      </c>
      <c r="J189" s="45" t="s">
        <v>276</v>
      </c>
      <c r="K189" s="36">
        <v>0.56999999999999995</v>
      </c>
      <c r="L189" s="36">
        <f t="shared" si="52"/>
        <v>108.3</v>
      </c>
      <c r="M189" s="37">
        <f t="shared" si="53"/>
        <v>119.69999999999999</v>
      </c>
      <c r="N189" s="31" t="s">
        <v>381</v>
      </c>
      <c r="O189" s="41">
        <v>41932</v>
      </c>
      <c r="P189" s="33">
        <v>82</v>
      </c>
      <c r="Q189" s="41">
        <v>41955</v>
      </c>
      <c r="R189" s="38" t="s">
        <v>640</v>
      </c>
      <c r="S189" s="38"/>
      <c r="T189" s="39">
        <v>0.56000000000000005</v>
      </c>
      <c r="U189" s="39">
        <f t="shared" si="47"/>
        <v>106.4</v>
      </c>
      <c r="V189" s="38"/>
      <c r="W189" s="82"/>
      <c r="X189" s="83">
        <f t="shared" si="46"/>
        <v>0</v>
      </c>
      <c r="Y189" s="38"/>
      <c r="Z189" s="38"/>
      <c r="AA189" s="38"/>
      <c r="AB189" s="8">
        <v>60</v>
      </c>
      <c r="AC189" s="8">
        <f t="shared" si="51"/>
        <v>150</v>
      </c>
      <c r="AD189" s="8"/>
    </row>
    <row r="190" spans="1:30" ht="25.5" x14ac:dyDescent="0.25">
      <c r="A190" s="31" t="s">
        <v>263</v>
      </c>
      <c r="B190" s="32" t="s">
        <v>225</v>
      </c>
      <c r="C190" s="33" t="s">
        <v>24</v>
      </c>
      <c r="D190" s="33" t="s">
        <v>58</v>
      </c>
      <c r="E190" s="34">
        <v>420061</v>
      </c>
      <c r="F190" s="34" t="s">
        <v>62</v>
      </c>
      <c r="G190" s="34">
        <v>240</v>
      </c>
      <c r="H190" s="34">
        <v>260</v>
      </c>
      <c r="I190" s="34" t="s">
        <v>162</v>
      </c>
      <c r="J190" s="45" t="s">
        <v>279</v>
      </c>
      <c r="K190" s="36">
        <v>6.86</v>
      </c>
      <c r="L190" s="36">
        <f t="shared" si="52"/>
        <v>1646.4</v>
      </c>
      <c r="M190" s="37">
        <f t="shared" si="53"/>
        <v>1783.6000000000001</v>
      </c>
      <c r="N190" s="31" t="s">
        <v>381</v>
      </c>
      <c r="O190" s="41">
        <v>41932</v>
      </c>
      <c r="P190" s="33">
        <v>83</v>
      </c>
      <c r="Q190" s="41">
        <v>41955</v>
      </c>
      <c r="R190" s="38" t="s">
        <v>650</v>
      </c>
      <c r="S190" s="38"/>
      <c r="T190" s="39">
        <v>5.7</v>
      </c>
      <c r="U190" s="39">
        <f t="shared" si="47"/>
        <v>1368</v>
      </c>
      <c r="V190" s="38"/>
      <c r="W190" s="82"/>
      <c r="X190" s="83">
        <f t="shared" si="46"/>
        <v>0</v>
      </c>
      <c r="Y190" s="38"/>
      <c r="Z190" s="38"/>
      <c r="AA190" s="38"/>
      <c r="AB190" s="8">
        <v>260</v>
      </c>
      <c r="AC190" s="8">
        <f t="shared" si="51"/>
        <v>0</v>
      </c>
      <c r="AD190" s="8"/>
    </row>
    <row r="191" spans="1:30" ht="38.25" x14ac:dyDescent="0.25">
      <c r="A191" s="31" t="s">
        <v>280</v>
      </c>
      <c r="B191" s="32" t="s">
        <v>152</v>
      </c>
      <c r="C191" s="33" t="s">
        <v>24</v>
      </c>
      <c r="D191" s="33" t="s">
        <v>57</v>
      </c>
      <c r="E191" s="34">
        <v>38008</v>
      </c>
      <c r="F191" s="34" t="s">
        <v>60</v>
      </c>
      <c r="G191" s="34">
        <v>100</v>
      </c>
      <c r="H191" s="34">
        <v>300</v>
      </c>
      <c r="I191" s="34" t="s">
        <v>46</v>
      </c>
      <c r="J191" s="14" t="s">
        <v>283</v>
      </c>
      <c r="K191" s="36">
        <v>1.88</v>
      </c>
      <c r="L191" s="36">
        <f t="shared" ref="L191:L213" si="54">K191*G191</f>
        <v>188</v>
      </c>
      <c r="M191" s="37">
        <f t="shared" ref="M191:M256" si="55">K191*H191</f>
        <v>564</v>
      </c>
      <c r="N191" s="31" t="s">
        <v>378</v>
      </c>
      <c r="O191" s="41">
        <v>41857</v>
      </c>
      <c r="P191" s="33">
        <v>21</v>
      </c>
      <c r="Q191" s="91">
        <v>41871</v>
      </c>
      <c r="R191" s="79" t="s">
        <v>430</v>
      </c>
      <c r="S191" s="79"/>
      <c r="T191" s="39"/>
      <c r="U191" s="39">
        <f t="shared" ref="U191:U209" si="56">T191*H191</f>
        <v>0</v>
      </c>
      <c r="V191" s="38"/>
      <c r="W191" s="33"/>
      <c r="X191" s="38"/>
      <c r="Y191" s="38"/>
      <c r="Z191" s="38"/>
      <c r="AA191" s="38"/>
      <c r="AD191" s="8"/>
    </row>
    <row r="192" spans="1:30" ht="38.25" x14ac:dyDescent="0.25">
      <c r="A192" s="31" t="s">
        <v>280</v>
      </c>
      <c r="B192" s="32" t="s">
        <v>152</v>
      </c>
      <c r="C192" s="33" t="s">
        <v>24</v>
      </c>
      <c r="D192" s="33" t="s">
        <v>57</v>
      </c>
      <c r="E192" s="34">
        <v>274717</v>
      </c>
      <c r="F192" s="34" t="s">
        <v>60</v>
      </c>
      <c r="G192" s="34">
        <v>350</v>
      </c>
      <c r="H192" s="34">
        <v>500</v>
      </c>
      <c r="I192" s="34" t="s">
        <v>46</v>
      </c>
      <c r="J192" s="14" t="s">
        <v>284</v>
      </c>
      <c r="K192" s="36">
        <v>8.24</v>
      </c>
      <c r="L192" s="36">
        <f t="shared" si="54"/>
        <v>2884</v>
      </c>
      <c r="M192" s="37">
        <f t="shared" si="55"/>
        <v>4120</v>
      </c>
      <c r="N192" s="31" t="s">
        <v>378</v>
      </c>
      <c r="O192" s="41">
        <v>41857</v>
      </c>
      <c r="P192" s="33">
        <v>22</v>
      </c>
      <c r="Q192" s="91">
        <v>41871</v>
      </c>
      <c r="R192" s="38" t="s">
        <v>444</v>
      </c>
      <c r="S192" s="38"/>
      <c r="T192" s="39">
        <v>6.75</v>
      </c>
      <c r="U192" s="39">
        <f t="shared" si="56"/>
        <v>3375</v>
      </c>
      <c r="V192" s="80" t="s">
        <v>558</v>
      </c>
      <c r="W192" s="81">
        <v>20</v>
      </c>
      <c r="X192" s="84">
        <f>W192*T192</f>
        <v>135</v>
      </c>
      <c r="Y192" s="38"/>
      <c r="Z192" s="38"/>
      <c r="AA192" s="38"/>
      <c r="AD192" s="8"/>
    </row>
    <row r="193" spans="1:30" ht="38.25" x14ac:dyDescent="0.25">
      <c r="A193" s="31" t="s">
        <v>280</v>
      </c>
      <c r="B193" s="32" t="s">
        <v>152</v>
      </c>
      <c r="C193" s="33" t="s">
        <v>24</v>
      </c>
      <c r="D193" s="33" t="s">
        <v>57</v>
      </c>
      <c r="E193" s="34">
        <v>208757</v>
      </c>
      <c r="F193" s="34" t="s">
        <v>60</v>
      </c>
      <c r="G193" s="34">
        <v>35</v>
      </c>
      <c r="H193" s="34">
        <v>150</v>
      </c>
      <c r="I193" s="34" t="s">
        <v>281</v>
      </c>
      <c r="J193" s="45" t="s">
        <v>285</v>
      </c>
      <c r="K193" s="36">
        <v>17.440000000000001</v>
      </c>
      <c r="L193" s="36">
        <f t="shared" si="54"/>
        <v>610.40000000000009</v>
      </c>
      <c r="M193" s="37">
        <f t="shared" si="55"/>
        <v>2616</v>
      </c>
      <c r="N193" s="31" t="s">
        <v>378</v>
      </c>
      <c r="O193" s="41">
        <v>41857</v>
      </c>
      <c r="P193" s="33">
        <v>23</v>
      </c>
      <c r="Q193" s="91">
        <v>41871</v>
      </c>
      <c r="R193" s="38" t="s">
        <v>435</v>
      </c>
      <c r="S193" s="38"/>
      <c r="T193" s="39">
        <v>17.36</v>
      </c>
      <c r="U193" s="39">
        <f t="shared" si="56"/>
        <v>2604</v>
      </c>
      <c r="V193" s="80" t="s">
        <v>559</v>
      </c>
      <c r="W193" s="81">
        <v>8</v>
      </c>
      <c r="X193" s="80">
        <f>W193*T193</f>
        <v>138.88</v>
      </c>
      <c r="Y193" s="38"/>
      <c r="Z193" s="38"/>
      <c r="AA193" s="38"/>
      <c r="AB193" s="8" t="s">
        <v>563</v>
      </c>
      <c r="AD193" s="8"/>
    </row>
    <row r="194" spans="1:30" ht="38.25" x14ac:dyDescent="0.25">
      <c r="A194" s="31" t="s">
        <v>280</v>
      </c>
      <c r="B194" s="32" t="s">
        <v>152</v>
      </c>
      <c r="C194" s="33" t="s">
        <v>24</v>
      </c>
      <c r="D194" s="33" t="s">
        <v>57</v>
      </c>
      <c r="E194" s="34">
        <v>208788</v>
      </c>
      <c r="F194" s="34" t="s">
        <v>60</v>
      </c>
      <c r="G194" s="34">
        <v>50</v>
      </c>
      <c r="H194" s="34">
        <v>200</v>
      </c>
      <c r="I194" s="34" t="s">
        <v>281</v>
      </c>
      <c r="J194" s="45" t="s">
        <v>286</v>
      </c>
      <c r="K194" s="36">
        <v>17.36</v>
      </c>
      <c r="L194" s="36">
        <f t="shared" si="54"/>
        <v>868</v>
      </c>
      <c r="M194" s="37">
        <f t="shared" si="55"/>
        <v>3472</v>
      </c>
      <c r="N194" s="31" t="s">
        <v>378</v>
      </c>
      <c r="O194" s="41">
        <v>41857</v>
      </c>
      <c r="P194" s="33">
        <v>24</v>
      </c>
      <c r="Q194" s="91">
        <v>41871</v>
      </c>
      <c r="R194" s="38" t="s">
        <v>435</v>
      </c>
      <c r="S194" s="38"/>
      <c r="T194" s="39">
        <v>17.36</v>
      </c>
      <c r="U194" s="39">
        <f t="shared" si="56"/>
        <v>3472</v>
      </c>
      <c r="V194" s="80" t="s">
        <v>559</v>
      </c>
      <c r="W194" s="81">
        <v>16</v>
      </c>
      <c r="X194" s="80">
        <f>W194*T194</f>
        <v>277.76</v>
      </c>
      <c r="Y194" s="38"/>
      <c r="Z194" s="38"/>
      <c r="AA194" s="38"/>
      <c r="AB194" s="8" t="s">
        <v>563</v>
      </c>
      <c r="AD194" s="8"/>
    </row>
    <row r="195" spans="1:30" ht="127.5" x14ac:dyDescent="0.25">
      <c r="A195" s="31" t="s">
        <v>280</v>
      </c>
      <c r="B195" s="32" t="s">
        <v>152</v>
      </c>
      <c r="C195" s="33" t="s">
        <v>24</v>
      </c>
      <c r="D195" s="33" t="s">
        <v>57</v>
      </c>
      <c r="E195" s="34">
        <v>150630</v>
      </c>
      <c r="F195" s="34" t="s">
        <v>60</v>
      </c>
      <c r="G195" s="34">
        <v>150</v>
      </c>
      <c r="H195" s="34">
        <v>300</v>
      </c>
      <c r="I195" s="34" t="s">
        <v>46</v>
      </c>
      <c r="J195" s="45" t="s">
        <v>282</v>
      </c>
      <c r="K195" s="36">
        <v>68.98</v>
      </c>
      <c r="L195" s="36">
        <f t="shared" si="54"/>
        <v>10347</v>
      </c>
      <c r="M195" s="37">
        <f t="shared" si="55"/>
        <v>20694</v>
      </c>
      <c r="N195" s="31" t="s">
        <v>378</v>
      </c>
      <c r="O195" s="41">
        <v>41857</v>
      </c>
      <c r="P195" s="33">
        <v>25</v>
      </c>
      <c r="Q195" s="91">
        <v>41871</v>
      </c>
      <c r="R195" s="38" t="s">
        <v>445</v>
      </c>
      <c r="S195" s="38"/>
      <c r="T195" s="39">
        <v>50</v>
      </c>
      <c r="U195" s="39">
        <f t="shared" si="56"/>
        <v>15000</v>
      </c>
      <c r="V195" s="80" t="s">
        <v>557</v>
      </c>
      <c r="W195" s="81">
        <v>14</v>
      </c>
      <c r="X195" s="84">
        <f>W195*T195</f>
        <v>700</v>
      </c>
      <c r="Y195" s="33" t="s">
        <v>339</v>
      </c>
      <c r="Z195" s="41">
        <v>41974</v>
      </c>
      <c r="AA195" s="33">
        <v>134</v>
      </c>
      <c r="AD195" s="8"/>
    </row>
    <row r="196" spans="1:30" ht="25.5" x14ac:dyDescent="0.25">
      <c r="A196" s="31" t="s">
        <v>280</v>
      </c>
      <c r="B196" s="32" t="s">
        <v>152</v>
      </c>
      <c r="C196" s="33" t="s">
        <v>24</v>
      </c>
      <c r="D196" s="33" t="s">
        <v>57</v>
      </c>
      <c r="E196" s="34">
        <v>108650</v>
      </c>
      <c r="F196" s="34" t="s">
        <v>60</v>
      </c>
      <c r="G196" s="34">
        <v>100</v>
      </c>
      <c r="H196" s="34">
        <v>200</v>
      </c>
      <c r="I196" s="34" t="s">
        <v>46</v>
      </c>
      <c r="J196" s="45" t="s">
        <v>287</v>
      </c>
      <c r="K196" s="36">
        <v>16.82</v>
      </c>
      <c r="L196" s="36">
        <f t="shared" si="54"/>
        <v>1682</v>
      </c>
      <c r="M196" s="37">
        <f t="shared" si="55"/>
        <v>3364</v>
      </c>
      <c r="N196" s="31" t="s">
        <v>378</v>
      </c>
      <c r="O196" s="41">
        <v>41857</v>
      </c>
      <c r="P196" s="33">
        <v>26</v>
      </c>
      <c r="Q196" s="91">
        <v>41871</v>
      </c>
      <c r="R196" s="38" t="s">
        <v>446</v>
      </c>
      <c r="S196" s="38"/>
      <c r="T196" s="39">
        <v>16.82</v>
      </c>
      <c r="U196" s="39">
        <f t="shared" si="56"/>
        <v>3364</v>
      </c>
      <c r="V196" s="80"/>
      <c r="W196" s="81"/>
      <c r="X196" s="80"/>
      <c r="Y196" s="38"/>
      <c r="Z196" s="38"/>
      <c r="AA196" s="38"/>
      <c r="AD196" s="8"/>
    </row>
    <row r="197" spans="1:30" ht="25.5" x14ac:dyDescent="0.25">
      <c r="A197" s="31" t="s">
        <v>280</v>
      </c>
      <c r="B197" s="32" t="s">
        <v>152</v>
      </c>
      <c r="C197" s="33" t="s">
        <v>24</v>
      </c>
      <c r="D197" s="33" t="s">
        <v>57</v>
      </c>
      <c r="E197" s="51">
        <v>108650</v>
      </c>
      <c r="F197" s="34" t="s">
        <v>60</v>
      </c>
      <c r="G197" s="51">
        <v>100</v>
      </c>
      <c r="H197" s="51">
        <v>200</v>
      </c>
      <c r="I197" s="51" t="s">
        <v>46</v>
      </c>
      <c r="J197" s="52" t="s">
        <v>288</v>
      </c>
      <c r="K197" s="53">
        <v>17.3</v>
      </c>
      <c r="L197" s="36">
        <f t="shared" si="54"/>
        <v>1730</v>
      </c>
      <c r="M197" s="37">
        <f t="shared" si="55"/>
        <v>3460</v>
      </c>
      <c r="N197" s="31" t="s">
        <v>378</v>
      </c>
      <c r="O197" s="41">
        <v>41857</v>
      </c>
      <c r="P197" s="33">
        <v>27</v>
      </c>
      <c r="Q197" s="91">
        <v>41871</v>
      </c>
      <c r="R197" s="38" t="s">
        <v>446</v>
      </c>
      <c r="S197" s="38"/>
      <c r="T197" s="39">
        <v>17.3</v>
      </c>
      <c r="U197" s="39">
        <f t="shared" si="56"/>
        <v>3460</v>
      </c>
      <c r="V197" s="80" t="s">
        <v>562</v>
      </c>
      <c r="W197" s="81">
        <v>12</v>
      </c>
      <c r="X197" s="84">
        <f t="shared" ref="X197:X202" si="57">W197*T197</f>
        <v>207.60000000000002</v>
      </c>
      <c r="Y197" s="38"/>
      <c r="Z197" s="38"/>
      <c r="AA197" s="38"/>
      <c r="AD197" s="8"/>
    </row>
    <row r="198" spans="1:30" ht="25.5" x14ac:dyDescent="0.25">
      <c r="A198" s="31" t="s">
        <v>280</v>
      </c>
      <c r="B198" s="32" t="s">
        <v>152</v>
      </c>
      <c r="C198" s="33" t="s">
        <v>24</v>
      </c>
      <c r="D198" s="33" t="s">
        <v>57</v>
      </c>
      <c r="E198" s="34">
        <v>108650</v>
      </c>
      <c r="F198" s="34" t="s">
        <v>60</v>
      </c>
      <c r="G198" s="34">
        <v>100</v>
      </c>
      <c r="H198" s="34">
        <v>200</v>
      </c>
      <c r="I198" s="34" t="s">
        <v>46</v>
      </c>
      <c r="J198" s="35" t="s">
        <v>289</v>
      </c>
      <c r="K198" s="36">
        <v>18.16</v>
      </c>
      <c r="L198" s="36">
        <f t="shared" si="54"/>
        <v>1816</v>
      </c>
      <c r="M198" s="37">
        <f t="shared" si="55"/>
        <v>3632</v>
      </c>
      <c r="N198" s="31" t="s">
        <v>378</v>
      </c>
      <c r="O198" s="41">
        <v>41857</v>
      </c>
      <c r="P198" s="33">
        <v>28</v>
      </c>
      <c r="Q198" s="91">
        <v>41871</v>
      </c>
      <c r="R198" s="38" t="s">
        <v>446</v>
      </c>
      <c r="S198" s="38"/>
      <c r="T198" s="39">
        <v>18.16</v>
      </c>
      <c r="U198" s="39">
        <f t="shared" si="56"/>
        <v>3632</v>
      </c>
      <c r="V198" s="80" t="s">
        <v>562</v>
      </c>
      <c r="W198" s="81">
        <v>12</v>
      </c>
      <c r="X198" s="84">
        <f t="shared" si="57"/>
        <v>217.92000000000002</v>
      </c>
      <c r="Y198" s="38"/>
      <c r="Z198" s="38"/>
      <c r="AA198" s="38"/>
      <c r="AD198" s="8"/>
    </row>
    <row r="199" spans="1:30" ht="25.5" x14ac:dyDescent="0.25">
      <c r="A199" s="31" t="s">
        <v>280</v>
      </c>
      <c r="B199" s="32" t="s">
        <v>152</v>
      </c>
      <c r="C199" s="33" t="s">
        <v>24</v>
      </c>
      <c r="D199" s="33" t="s">
        <v>57</v>
      </c>
      <c r="E199" s="34">
        <v>108650</v>
      </c>
      <c r="F199" s="34" t="s">
        <v>60</v>
      </c>
      <c r="G199" s="34">
        <v>100</v>
      </c>
      <c r="H199" s="34">
        <v>200</v>
      </c>
      <c r="I199" s="34" t="s">
        <v>46</v>
      </c>
      <c r="J199" s="35" t="s">
        <v>290</v>
      </c>
      <c r="K199" s="36">
        <v>20.78</v>
      </c>
      <c r="L199" s="36">
        <f t="shared" si="54"/>
        <v>2078</v>
      </c>
      <c r="M199" s="37">
        <f t="shared" si="55"/>
        <v>4156</v>
      </c>
      <c r="N199" s="31" t="s">
        <v>378</v>
      </c>
      <c r="O199" s="41">
        <v>41857</v>
      </c>
      <c r="P199" s="33">
        <v>29</v>
      </c>
      <c r="Q199" s="91">
        <v>41871</v>
      </c>
      <c r="R199" s="38" t="s">
        <v>447</v>
      </c>
      <c r="S199" s="38"/>
      <c r="T199" s="39">
        <v>19.420000000000002</v>
      </c>
      <c r="U199" s="39">
        <f t="shared" si="56"/>
        <v>3884.0000000000005</v>
      </c>
      <c r="V199" s="80" t="s">
        <v>556</v>
      </c>
      <c r="W199" s="81">
        <v>20</v>
      </c>
      <c r="X199" s="84">
        <f t="shared" si="57"/>
        <v>388.40000000000003</v>
      </c>
      <c r="Y199" s="38"/>
      <c r="Z199" s="38"/>
      <c r="AA199" s="38"/>
      <c r="AD199" s="8"/>
    </row>
    <row r="200" spans="1:30" ht="25.5" x14ac:dyDescent="0.25">
      <c r="A200" s="31" t="s">
        <v>280</v>
      </c>
      <c r="B200" s="32" t="s">
        <v>152</v>
      </c>
      <c r="C200" s="33" t="s">
        <v>24</v>
      </c>
      <c r="D200" s="33" t="s">
        <v>57</v>
      </c>
      <c r="E200" s="34">
        <v>108650</v>
      </c>
      <c r="F200" s="34" t="s">
        <v>60</v>
      </c>
      <c r="G200" s="34">
        <v>100</v>
      </c>
      <c r="H200" s="34">
        <v>200</v>
      </c>
      <c r="I200" s="34" t="s">
        <v>46</v>
      </c>
      <c r="J200" s="35" t="s">
        <v>291</v>
      </c>
      <c r="K200" s="36">
        <v>25.85</v>
      </c>
      <c r="L200" s="36">
        <f t="shared" si="54"/>
        <v>2585</v>
      </c>
      <c r="M200" s="37">
        <f t="shared" si="55"/>
        <v>5170</v>
      </c>
      <c r="N200" s="31" t="s">
        <v>378</v>
      </c>
      <c r="O200" s="41">
        <v>41857</v>
      </c>
      <c r="P200" s="33">
        <v>30</v>
      </c>
      <c r="Q200" s="91">
        <v>41871</v>
      </c>
      <c r="R200" s="38" t="s">
        <v>447</v>
      </c>
      <c r="S200" s="38"/>
      <c r="T200" s="38">
        <v>23.38</v>
      </c>
      <c r="U200" s="39">
        <f t="shared" si="56"/>
        <v>4676</v>
      </c>
      <c r="V200" s="80" t="s">
        <v>556</v>
      </c>
      <c r="W200" s="81">
        <v>8</v>
      </c>
      <c r="X200" s="84">
        <f t="shared" si="57"/>
        <v>187.04</v>
      </c>
      <c r="Y200" s="38"/>
      <c r="Z200" s="38"/>
      <c r="AA200" s="38"/>
      <c r="AB200" s="23"/>
      <c r="AC200" s="22"/>
      <c r="AD200" s="22"/>
    </row>
    <row r="201" spans="1:30" x14ac:dyDescent="0.25">
      <c r="A201" s="31" t="s">
        <v>280</v>
      </c>
      <c r="B201" s="32" t="s">
        <v>152</v>
      </c>
      <c r="C201" s="33" t="s">
        <v>24</v>
      </c>
      <c r="D201" s="33" t="s">
        <v>57</v>
      </c>
      <c r="E201" s="34">
        <v>57495</v>
      </c>
      <c r="F201" s="34" t="s">
        <v>60</v>
      </c>
      <c r="G201" s="34">
        <v>10</v>
      </c>
      <c r="H201" s="34">
        <v>40</v>
      </c>
      <c r="I201" s="34" t="s">
        <v>217</v>
      </c>
      <c r="J201" s="35" t="s">
        <v>292</v>
      </c>
      <c r="K201" s="36">
        <v>21.37</v>
      </c>
      <c r="L201" s="36">
        <f t="shared" si="54"/>
        <v>213.70000000000002</v>
      </c>
      <c r="M201" s="37">
        <f t="shared" si="55"/>
        <v>854.80000000000007</v>
      </c>
      <c r="N201" s="31" t="s">
        <v>378</v>
      </c>
      <c r="O201" s="41">
        <v>41857</v>
      </c>
      <c r="P201" s="33">
        <v>31</v>
      </c>
      <c r="Q201" s="91">
        <v>41871</v>
      </c>
      <c r="R201" s="38" t="s">
        <v>448</v>
      </c>
      <c r="S201" s="38"/>
      <c r="T201" s="38">
        <v>18.489999999999998</v>
      </c>
      <c r="U201" s="39">
        <f t="shared" si="56"/>
        <v>739.59999999999991</v>
      </c>
      <c r="V201" s="80" t="s">
        <v>561</v>
      </c>
      <c r="W201" s="81">
        <v>2</v>
      </c>
      <c r="X201" s="84">
        <f t="shared" si="57"/>
        <v>36.979999999999997</v>
      </c>
      <c r="Y201" s="33" t="s">
        <v>339</v>
      </c>
      <c r="Z201" s="41">
        <v>41969</v>
      </c>
      <c r="AA201" s="33">
        <v>405</v>
      </c>
      <c r="AB201" s="23"/>
      <c r="AC201" s="22"/>
      <c r="AD201" s="22"/>
    </row>
    <row r="202" spans="1:30" x14ac:dyDescent="0.25">
      <c r="A202" s="31" t="s">
        <v>280</v>
      </c>
      <c r="B202" s="32" t="s">
        <v>152</v>
      </c>
      <c r="C202" s="33" t="s">
        <v>24</v>
      </c>
      <c r="D202" s="33" t="s">
        <v>57</v>
      </c>
      <c r="E202" s="34">
        <v>57495</v>
      </c>
      <c r="F202" s="34" t="s">
        <v>60</v>
      </c>
      <c r="G202" s="34">
        <v>10</v>
      </c>
      <c r="H202" s="34">
        <v>40</v>
      </c>
      <c r="I202" s="34" t="s">
        <v>217</v>
      </c>
      <c r="J202" s="35" t="s">
        <v>293</v>
      </c>
      <c r="K202" s="36">
        <v>21.37</v>
      </c>
      <c r="L202" s="36">
        <f t="shared" si="54"/>
        <v>213.70000000000002</v>
      </c>
      <c r="M202" s="37">
        <f t="shared" si="55"/>
        <v>854.80000000000007</v>
      </c>
      <c r="N202" s="31" t="s">
        <v>378</v>
      </c>
      <c r="O202" s="41">
        <v>41857</v>
      </c>
      <c r="P202" s="33">
        <v>32</v>
      </c>
      <c r="Q202" s="91">
        <v>41871</v>
      </c>
      <c r="R202" s="38" t="s">
        <v>449</v>
      </c>
      <c r="S202" s="38"/>
      <c r="T202" s="39">
        <v>18</v>
      </c>
      <c r="U202" s="39">
        <f t="shared" si="56"/>
        <v>720</v>
      </c>
      <c r="V202" s="80" t="s">
        <v>560</v>
      </c>
      <c r="W202" s="81">
        <v>8</v>
      </c>
      <c r="X202" s="84">
        <f t="shared" si="57"/>
        <v>144</v>
      </c>
      <c r="Y202" s="33" t="s">
        <v>339</v>
      </c>
      <c r="Z202" s="41">
        <v>41967</v>
      </c>
      <c r="AA202" s="33">
        <v>1555</v>
      </c>
      <c r="AB202" s="23"/>
      <c r="AC202" s="22"/>
      <c r="AD202" s="22"/>
    </row>
    <row r="203" spans="1:30" x14ac:dyDescent="0.25">
      <c r="A203" s="31" t="s">
        <v>280</v>
      </c>
      <c r="B203" s="32" t="s">
        <v>152</v>
      </c>
      <c r="C203" s="33" t="s">
        <v>24</v>
      </c>
      <c r="D203" s="33" t="s">
        <v>57</v>
      </c>
      <c r="E203" s="34">
        <v>57495</v>
      </c>
      <c r="F203" s="34" t="s">
        <v>60</v>
      </c>
      <c r="G203" s="34">
        <v>10</v>
      </c>
      <c r="H203" s="34">
        <v>40</v>
      </c>
      <c r="I203" s="34" t="s">
        <v>217</v>
      </c>
      <c r="J203" s="35" t="s">
        <v>294</v>
      </c>
      <c r="K203" s="36">
        <v>21.37</v>
      </c>
      <c r="L203" s="36">
        <f t="shared" si="54"/>
        <v>213.70000000000002</v>
      </c>
      <c r="M203" s="37">
        <f t="shared" si="55"/>
        <v>854.80000000000007</v>
      </c>
      <c r="N203" s="31" t="s">
        <v>378</v>
      </c>
      <c r="O203" s="41">
        <v>41857</v>
      </c>
      <c r="P203" s="33">
        <v>33</v>
      </c>
      <c r="Q203" s="91">
        <v>41871</v>
      </c>
      <c r="R203" s="38" t="s">
        <v>448</v>
      </c>
      <c r="S203" s="38"/>
      <c r="T203" s="38">
        <v>18.98</v>
      </c>
      <c r="U203" s="39">
        <f t="shared" si="56"/>
        <v>759.2</v>
      </c>
      <c r="V203" s="80" t="s">
        <v>561</v>
      </c>
      <c r="W203" s="81">
        <v>10</v>
      </c>
      <c r="X203" s="84">
        <f t="shared" ref="X203:X208" si="58">W203*T203</f>
        <v>189.8</v>
      </c>
      <c r="Y203" s="33" t="s">
        <v>339</v>
      </c>
      <c r="Z203" s="41">
        <v>41969</v>
      </c>
      <c r="AA203" s="33">
        <v>405</v>
      </c>
      <c r="AB203" s="23"/>
      <c r="AC203" s="22"/>
      <c r="AD203" s="22"/>
    </row>
    <row r="204" spans="1:30" x14ac:dyDescent="0.25">
      <c r="A204" s="31" t="s">
        <v>280</v>
      </c>
      <c r="B204" s="32" t="s">
        <v>152</v>
      </c>
      <c r="C204" s="33" t="s">
        <v>24</v>
      </c>
      <c r="D204" s="33" t="s">
        <v>57</v>
      </c>
      <c r="E204" s="34">
        <v>57495</v>
      </c>
      <c r="F204" s="34" t="s">
        <v>60</v>
      </c>
      <c r="G204" s="34">
        <v>10</v>
      </c>
      <c r="H204" s="34">
        <v>40</v>
      </c>
      <c r="I204" s="34" t="s">
        <v>217</v>
      </c>
      <c r="J204" s="35" t="s">
        <v>295</v>
      </c>
      <c r="K204" s="36">
        <v>21.37</v>
      </c>
      <c r="L204" s="36">
        <f t="shared" si="54"/>
        <v>213.70000000000002</v>
      </c>
      <c r="M204" s="37">
        <f t="shared" si="55"/>
        <v>854.80000000000007</v>
      </c>
      <c r="N204" s="31" t="s">
        <v>378</v>
      </c>
      <c r="O204" s="41">
        <v>41857</v>
      </c>
      <c r="P204" s="33">
        <v>34</v>
      </c>
      <c r="Q204" s="91">
        <v>41871</v>
      </c>
      <c r="R204" s="38" t="s">
        <v>448</v>
      </c>
      <c r="S204" s="38"/>
      <c r="T204" s="38">
        <v>18.989999999999998</v>
      </c>
      <c r="U204" s="39">
        <f t="shared" si="56"/>
        <v>759.59999999999991</v>
      </c>
      <c r="V204" s="80" t="s">
        <v>561</v>
      </c>
      <c r="W204" s="81">
        <v>4</v>
      </c>
      <c r="X204" s="84">
        <f t="shared" si="58"/>
        <v>75.959999999999994</v>
      </c>
      <c r="Y204" s="33" t="s">
        <v>339</v>
      </c>
      <c r="Z204" s="41">
        <v>41969</v>
      </c>
      <c r="AA204" s="33">
        <v>405</v>
      </c>
      <c r="AB204" s="23"/>
      <c r="AC204" s="22"/>
      <c r="AD204" s="22"/>
    </row>
    <row r="205" spans="1:30" x14ac:dyDescent="0.25">
      <c r="A205" s="31" t="s">
        <v>280</v>
      </c>
      <c r="B205" s="32" t="s">
        <v>152</v>
      </c>
      <c r="C205" s="33" t="s">
        <v>24</v>
      </c>
      <c r="D205" s="33" t="s">
        <v>57</v>
      </c>
      <c r="E205" s="34">
        <v>57495</v>
      </c>
      <c r="F205" s="34" t="s">
        <v>60</v>
      </c>
      <c r="G205" s="34">
        <v>10</v>
      </c>
      <c r="H205" s="34">
        <v>40</v>
      </c>
      <c r="I205" s="34" t="s">
        <v>217</v>
      </c>
      <c r="J205" s="35" t="s">
        <v>296</v>
      </c>
      <c r="K205" s="36">
        <v>21.37</v>
      </c>
      <c r="L205" s="36">
        <f t="shared" si="54"/>
        <v>213.70000000000002</v>
      </c>
      <c r="M205" s="37">
        <f t="shared" si="55"/>
        <v>854.80000000000007</v>
      </c>
      <c r="N205" s="31" t="s">
        <v>378</v>
      </c>
      <c r="O205" s="41">
        <v>41857</v>
      </c>
      <c r="P205" s="33">
        <v>35</v>
      </c>
      <c r="Q205" s="91">
        <v>41871</v>
      </c>
      <c r="R205" s="38" t="s">
        <v>448</v>
      </c>
      <c r="S205" s="38"/>
      <c r="T205" s="38">
        <v>18.98</v>
      </c>
      <c r="U205" s="39">
        <f t="shared" si="56"/>
        <v>759.2</v>
      </c>
      <c r="V205" s="80" t="s">
        <v>561</v>
      </c>
      <c r="W205" s="81">
        <v>4</v>
      </c>
      <c r="X205" s="84">
        <f t="shared" si="58"/>
        <v>75.92</v>
      </c>
      <c r="Y205" s="33" t="s">
        <v>339</v>
      </c>
      <c r="Z205" s="41">
        <v>41969</v>
      </c>
      <c r="AA205" s="33">
        <v>405</v>
      </c>
      <c r="AB205" s="23"/>
      <c r="AC205" s="22"/>
      <c r="AD205" s="22"/>
    </row>
    <row r="206" spans="1:30" x14ac:dyDescent="0.25">
      <c r="A206" s="31" t="s">
        <v>280</v>
      </c>
      <c r="B206" s="32" t="s">
        <v>152</v>
      </c>
      <c r="C206" s="33" t="s">
        <v>24</v>
      </c>
      <c r="D206" s="33" t="s">
        <v>57</v>
      </c>
      <c r="E206" s="34">
        <v>57495</v>
      </c>
      <c r="F206" s="34" t="s">
        <v>60</v>
      </c>
      <c r="G206" s="34">
        <v>10</v>
      </c>
      <c r="H206" s="34">
        <v>40</v>
      </c>
      <c r="I206" s="34" t="s">
        <v>217</v>
      </c>
      <c r="J206" s="35" t="s">
        <v>297</v>
      </c>
      <c r="K206" s="36">
        <v>21.37</v>
      </c>
      <c r="L206" s="36">
        <f t="shared" si="54"/>
        <v>213.70000000000002</v>
      </c>
      <c r="M206" s="37">
        <f t="shared" si="55"/>
        <v>854.80000000000007</v>
      </c>
      <c r="N206" s="31" t="s">
        <v>378</v>
      </c>
      <c r="O206" s="41">
        <v>41857</v>
      </c>
      <c r="P206" s="33">
        <v>36</v>
      </c>
      <c r="Q206" s="91">
        <v>41871</v>
      </c>
      <c r="R206" s="38" t="s">
        <v>448</v>
      </c>
      <c r="S206" s="38"/>
      <c r="T206" s="38">
        <v>18.989999999999998</v>
      </c>
      <c r="U206" s="39">
        <f t="shared" si="56"/>
        <v>759.59999999999991</v>
      </c>
      <c r="V206" s="80" t="s">
        <v>561</v>
      </c>
      <c r="W206" s="81">
        <v>2</v>
      </c>
      <c r="X206" s="84">
        <f t="shared" si="58"/>
        <v>37.979999999999997</v>
      </c>
      <c r="Y206" s="33" t="s">
        <v>339</v>
      </c>
      <c r="Z206" s="41">
        <v>41969</v>
      </c>
      <c r="AA206" s="33">
        <v>405</v>
      </c>
      <c r="AB206" s="23"/>
      <c r="AC206" s="22"/>
      <c r="AD206" s="22"/>
    </row>
    <row r="207" spans="1:30" x14ac:dyDescent="0.25">
      <c r="A207" s="31" t="s">
        <v>280</v>
      </c>
      <c r="B207" s="32" t="s">
        <v>152</v>
      </c>
      <c r="C207" s="33" t="s">
        <v>24</v>
      </c>
      <c r="D207" s="33" t="s">
        <v>57</v>
      </c>
      <c r="E207" s="34">
        <v>57495</v>
      </c>
      <c r="F207" s="34" t="s">
        <v>60</v>
      </c>
      <c r="G207" s="34">
        <v>10</v>
      </c>
      <c r="H207" s="42">
        <v>40</v>
      </c>
      <c r="I207" s="34" t="s">
        <v>217</v>
      </c>
      <c r="J207" s="35" t="s">
        <v>298</v>
      </c>
      <c r="K207" s="36">
        <v>21.37</v>
      </c>
      <c r="L207" s="36">
        <f t="shared" si="54"/>
        <v>213.70000000000002</v>
      </c>
      <c r="M207" s="37">
        <f t="shared" si="55"/>
        <v>854.80000000000007</v>
      </c>
      <c r="N207" s="31" t="s">
        <v>378</v>
      </c>
      <c r="O207" s="41">
        <v>41857</v>
      </c>
      <c r="P207" s="33">
        <v>37</v>
      </c>
      <c r="Q207" s="91">
        <v>41871</v>
      </c>
      <c r="R207" s="38" t="s">
        <v>448</v>
      </c>
      <c r="S207" s="38"/>
      <c r="T207" s="38">
        <v>18.989999999999998</v>
      </c>
      <c r="U207" s="39">
        <f t="shared" si="56"/>
        <v>759.59999999999991</v>
      </c>
      <c r="V207" s="80" t="s">
        <v>561</v>
      </c>
      <c r="W207" s="81">
        <v>4</v>
      </c>
      <c r="X207" s="84">
        <f t="shared" si="58"/>
        <v>75.959999999999994</v>
      </c>
      <c r="Y207" s="33" t="s">
        <v>339</v>
      </c>
      <c r="Z207" s="41">
        <v>41969</v>
      </c>
      <c r="AA207" s="33">
        <v>405</v>
      </c>
      <c r="AB207" s="26"/>
      <c r="AC207" s="22"/>
      <c r="AD207" s="22"/>
    </row>
    <row r="208" spans="1:30" x14ac:dyDescent="0.2">
      <c r="A208" s="31" t="s">
        <v>280</v>
      </c>
      <c r="B208" s="32" t="s">
        <v>152</v>
      </c>
      <c r="C208" s="33" t="s">
        <v>24</v>
      </c>
      <c r="D208" s="33" t="s">
        <v>57</v>
      </c>
      <c r="E208" s="70">
        <v>57495</v>
      </c>
      <c r="F208" s="34" t="s">
        <v>60</v>
      </c>
      <c r="G208" s="34">
        <v>10</v>
      </c>
      <c r="H208" s="34">
        <v>40</v>
      </c>
      <c r="I208" s="34" t="s">
        <v>217</v>
      </c>
      <c r="J208" s="35" t="s">
        <v>299</v>
      </c>
      <c r="K208" s="36">
        <v>21.37</v>
      </c>
      <c r="L208" s="36">
        <f t="shared" si="54"/>
        <v>213.70000000000002</v>
      </c>
      <c r="M208" s="37">
        <f t="shared" si="55"/>
        <v>854.80000000000007</v>
      </c>
      <c r="N208" s="31" t="s">
        <v>378</v>
      </c>
      <c r="O208" s="41">
        <v>41857</v>
      </c>
      <c r="P208" s="33">
        <v>38</v>
      </c>
      <c r="Q208" s="91">
        <v>41871</v>
      </c>
      <c r="R208" s="38" t="s">
        <v>448</v>
      </c>
      <c r="S208" s="38"/>
      <c r="T208" s="38">
        <v>18.989999999999998</v>
      </c>
      <c r="U208" s="39">
        <f t="shared" si="56"/>
        <v>759.59999999999991</v>
      </c>
      <c r="V208" s="80" t="s">
        <v>561</v>
      </c>
      <c r="W208" s="81">
        <v>2</v>
      </c>
      <c r="X208" s="84">
        <f t="shared" si="58"/>
        <v>37.979999999999997</v>
      </c>
      <c r="Y208" s="33" t="s">
        <v>339</v>
      </c>
      <c r="Z208" s="41">
        <v>41969</v>
      </c>
      <c r="AA208" s="33">
        <v>405</v>
      </c>
      <c r="AB208" s="23"/>
      <c r="AC208" s="22"/>
      <c r="AD208" s="22"/>
    </row>
    <row r="209" spans="1:30" ht="63.75" x14ac:dyDescent="0.25">
      <c r="A209" s="31" t="s">
        <v>332</v>
      </c>
      <c r="B209" s="32" t="s">
        <v>333</v>
      </c>
      <c r="C209" s="33" t="s">
        <v>334</v>
      </c>
      <c r="D209" s="33" t="s">
        <v>335</v>
      </c>
      <c r="E209" s="34">
        <v>4316</v>
      </c>
      <c r="F209" s="51" t="s">
        <v>60</v>
      </c>
      <c r="G209" s="34">
        <v>1</v>
      </c>
      <c r="H209" s="34">
        <v>1</v>
      </c>
      <c r="I209" s="34" t="s">
        <v>45</v>
      </c>
      <c r="J209" s="35" t="s">
        <v>336</v>
      </c>
      <c r="K209" s="36">
        <v>1300</v>
      </c>
      <c r="L209" s="36">
        <f t="shared" si="54"/>
        <v>1300</v>
      </c>
      <c r="M209" s="37">
        <f t="shared" si="55"/>
        <v>1300</v>
      </c>
      <c r="N209" s="31" t="s">
        <v>341</v>
      </c>
      <c r="O209" s="33" t="s">
        <v>341</v>
      </c>
      <c r="P209" s="33" t="s">
        <v>341</v>
      </c>
      <c r="Q209" s="33" t="s">
        <v>341</v>
      </c>
      <c r="R209" s="38" t="s">
        <v>337</v>
      </c>
      <c r="S209" s="38"/>
      <c r="T209" s="39">
        <v>1300</v>
      </c>
      <c r="U209" s="39">
        <f t="shared" si="56"/>
        <v>1300</v>
      </c>
      <c r="V209" s="80" t="s">
        <v>338</v>
      </c>
      <c r="W209" s="81">
        <v>1</v>
      </c>
      <c r="X209" s="84">
        <f>T209*W209</f>
        <v>1300</v>
      </c>
      <c r="Y209" s="33" t="s">
        <v>339</v>
      </c>
      <c r="Z209" s="41">
        <v>41755</v>
      </c>
      <c r="AA209" s="33" t="s">
        <v>340</v>
      </c>
      <c r="AB209" s="23"/>
      <c r="AC209" s="22"/>
      <c r="AD209" s="22"/>
    </row>
    <row r="210" spans="1:30" ht="25.5" x14ac:dyDescent="0.25">
      <c r="A210" s="31" t="s">
        <v>342</v>
      </c>
      <c r="B210" s="32" t="s">
        <v>152</v>
      </c>
      <c r="C210" s="33" t="s">
        <v>24</v>
      </c>
      <c r="D210" s="33" t="s">
        <v>343</v>
      </c>
      <c r="E210" s="34">
        <v>9873</v>
      </c>
      <c r="F210" s="51" t="s">
        <v>60</v>
      </c>
      <c r="G210" s="34">
        <v>40</v>
      </c>
      <c r="H210" s="34">
        <v>480</v>
      </c>
      <c r="I210" s="34" t="s">
        <v>27</v>
      </c>
      <c r="J210" s="35" t="s">
        <v>344</v>
      </c>
      <c r="K210" s="36">
        <v>14.67</v>
      </c>
      <c r="L210" s="36">
        <f t="shared" si="54"/>
        <v>586.79999999999995</v>
      </c>
      <c r="M210" s="37">
        <f t="shared" si="55"/>
        <v>7041.6</v>
      </c>
      <c r="N210" s="31" t="s">
        <v>428</v>
      </c>
      <c r="O210" s="41">
        <v>41827</v>
      </c>
      <c r="P210" s="33">
        <v>3</v>
      </c>
      <c r="Q210" s="40">
        <v>41827</v>
      </c>
      <c r="R210" s="79" t="s">
        <v>345</v>
      </c>
      <c r="S210" s="79"/>
      <c r="T210" s="38"/>
      <c r="U210" s="38"/>
      <c r="V210" s="38"/>
      <c r="W210" s="33"/>
      <c r="X210" s="39"/>
      <c r="Y210" s="38"/>
      <c r="Z210" s="38"/>
      <c r="AA210" s="38"/>
      <c r="AB210" s="23"/>
      <c r="AC210" s="22"/>
      <c r="AD210" s="22"/>
    </row>
    <row r="211" spans="1:30" ht="102" x14ac:dyDescent="0.25">
      <c r="A211" s="31" t="s">
        <v>353</v>
      </c>
      <c r="B211" s="32" t="s">
        <v>354</v>
      </c>
      <c r="C211" s="32" t="s">
        <v>355</v>
      </c>
      <c r="D211" s="33" t="s">
        <v>356</v>
      </c>
      <c r="E211" s="34">
        <v>112518</v>
      </c>
      <c r="F211" s="51" t="s">
        <v>357</v>
      </c>
      <c r="G211" s="34">
        <v>2000</v>
      </c>
      <c r="H211" s="34">
        <v>2000</v>
      </c>
      <c r="I211" s="34" t="s">
        <v>27</v>
      </c>
      <c r="J211" s="35" t="s">
        <v>358</v>
      </c>
      <c r="K211" s="36">
        <v>4.45</v>
      </c>
      <c r="L211" s="36">
        <f t="shared" si="54"/>
        <v>8900</v>
      </c>
      <c r="M211" s="37">
        <f t="shared" si="55"/>
        <v>8900</v>
      </c>
      <c r="N211" s="31" t="s">
        <v>359</v>
      </c>
      <c r="O211" s="33"/>
      <c r="P211" s="33">
        <v>11</v>
      </c>
      <c r="Q211" s="41"/>
      <c r="R211" s="38" t="s">
        <v>360</v>
      </c>
      <c r="S211" s="38"/>
      <c r="T211" s="39">
        <v>4.45</v>
      </c>
      <c r="U211" s="39">
        <f>T211*H211</f>
        <v>8900</v>
      </c>
      <c r="V211" s="80" t="s">
        <v>361</v>
      </c>
      <c r="W211" s="81">
        <v>2000</v>
      </c>
      <c r="X211" s="84">
        <f>T211*W211</f>
        <v>8900</v>
      </c>
      <c r="Y211" s="38" t="s">
        <v>339</v>
      </c>
      <c r="Z211" s="40">
        <v>41775</v>
      </c>
      <c r="AA211" s="33">
        <v>141</v>
      </c>
      <c r="AB211" s="21"/>
      <c r="AC211" s="22"/>
      <c r="AD211" s="22"/>
    </row>
    <row r="212" spans="1:30" ht="38.25" x14ac:dyDescent="0.25">
      <c r="A212" s="31" t="s">
        <v>368</v>
      </c>
      <c r="B212" s="32" t="s">
        <v>333</v>
      </c>
      <c r="C212" s="33" t="s">
        <v>369</v>
      </c>
      <c r="D212" s="33" t="s">
        <v>370</v>
      </c>
      <c r="E212" s="34">
        <v>23108</v>
      </c>
      <c r="F212" s="51" t="s">
        <v>60</v>
      </c>
      <c r="G212" s="34">
        <v>1</v>
      </c>
      <c r="H212" s="34">
        <v>1</v>
      </c>
      <c r="I212" s="34" t="s">
        <v>45</v>
      </c>
      <c r="J212" s="35" t="s">
        <v>371</v>
      </c>
      <c r="K212" s="36">
        <v>7990</v>
      </c>
      <c r="L212" s="36">
        <f t="shared" si="54"/>
        <v>7990</v>
      </c>
      <c r="M212" s="37">
        <f t="shared" si="55"/>
        <v>7990</v>
      </c>
      <c r="N212" s="31" t="s">
        <v>341</v>
      </c>
      <c r="O212" s="33" t="s">
        <v>341</v>
      </c>
      <c r="P212" s="33" t="s">
        <v>341</v>
      </c>
      <c r="Q212" s="33" t="s">
        <v>341</v>
      </c>
      <c r="R212" s="38"/>
      <c r="S212" s="38"/>
      <c r="T212" s="39"/>
      <c r="U212" s="39">
        <f>T212*H212</f>
        <v>0</v>
      </c>
      <c r="V212" s="80"/>
      <c r="W212" s="81"/>
      <c r="X212" s="84">
        <f>T212*W212</f>
        <v>0</v>
      </c>
      <c r="Y212" s="38"/>
      <c r="Z212" s="38"/>
      <c r="AA212" s="38"/>
      <c r="AB212" s="21"/>
      <c r="AC212" s="22"/>
      <c r="AD212" s="22"/>
    </row>
    <row r="213" spans="1:30" ht="51" x14ac:dyDescent="0.25">
      <c r="A213" s="31" t="s">
        <v>373</v>
      </c>
      <c r="B213" s="32" t="s">
        <v>333</v>
      </c>
      <c r="C213" s="33" t="s">
        <v>334</v>
      </c>
      <c r="D213" s="33" t="s">
        <v>374</v>
      </c>
      <c r="E213" s="34">
        <v>68705</v>
      </c>
      <c r="F213" s="51" t="s">
        <v>60</v>
      </c>
      <c r="G213" s="34">
        <v>1</v>
      </c>
      <c r="H213" s="34">
        <v>1</v>
      </c>
      <c r="I213" s="34" t="s">
        <v>27</v>
      </c>
      <c r="J213" s="35" t="s">
        <v>375</v>
      </c>
      <c r="K213" s="36">
        <v>259</v>
      </c>
      <c r="L213" s="36">
        <f t="shared" si="54"/>
        <v>259</v>
      </c>
      <c r="M213" s="37">
        <f t="shared" si="55"/>
        <v>259</v>
      </c>
      <c r="N213" s="31" t="s">
        <v>341</v>
      </c>
      <c r="O213" s="33" t="s">
        <v>341</v>
      </c>
      <c r="P213" s="33" t="s">
        <v>341</v>
      </c>
      <c r="Q213" s="33" t="s">
        <v>341</v>
      </c>
      <c r="R213" s="38" t="s">
        <v>376</v>
      </c>
      <c r="S213" s="38"/>
      <c r="T213" s="39">
        <v>259</v>
      </c>
      <c r="U213" s="39">
        <f>T213*H213</f>
        <v>259</v>
      </c>
      <c r="V213" s="80" t="s">
        <v>372</v>
      </c>
      <c r="W213" s="81">
        <v>1</v>
      </c>
      <c r="X213" s="84">
        <f>T213*W213</f>
        <v>259</v>
      </c>
      <c r="Y213" s="33" t="s">
        <v>339</v>
      </c>
      <c r="Z213" s="41">
        <v>41835</v>
      </c>
      <c r="AA213" s="33">
        <v>1682</v>
      </c>
      <c r="AB213" s="21"/>
      <c r="AC213" s="22"/>
      <c r="AD213" s="22"/>
    </row>
    <row r="214" spans="1:30" x14ac:dyDescent="0.25">
      <c r="A214" s="31" t="s">
        <v>353</v>
      </c>
      <c r="B214" s="32" t="s">
        <v>152</v>
      </c>
      <c r="C214" s="32" t="s">
        <v>355</v>
      </c>
      <c r="D214" s="33" t="s">
        <v>426</v>
      </c>
      <c r="E214" s="34">
        <v>20680</v>
      </c>
      <c r="F214" s="51" t="s">
        <v>60</v>
      </c>
      <c r="G214" s="34"/>
      <c r="H214" s="34">
        <v>700</v>
      </c>
      <c r="I214" s="34" t="s">
        <v>27</v>
      </c>
      <c r="J214" s="35" t="s">
        <v>439</v>
      </c>
      <c r="K214" s="36">
        <v>364.33</v>
      </c>
      <c r="L214" s="36"/>
      <c r="M214" s="37">
        <f>K214*H214</f>
        <v>255031</v>
      </c>
      <c r="N214" s="31" t="s">
        <v>440</v>
      </c>
      <c r="O214" s="41">
        <v>41872</v>
      </c>
      <c r="P214" s="33">
        <v>1</v>
      </c>
      <c r="Q214" s="93">
        <v>41890</v>
      </c>
      <c r="R214" s="79" t="s">
        <v>434</v>
      </c>
      <c r="S214" s="79"/>
      <c r="T214" s="39"/>
      <c r="U214" s="39"/>
      <c r="V214" s="80"/>
      <c r="W214" s="81"/>
      <c r="X214" s="84"/>
      <c r="Y214" s="33"/>
      <c r="Z214" s="41"/>
      <c r="AA214" s="33"/>
      <c r="AB214" s="21"/>
      <c r="AC214" s="22"/>
      <c r="AD214" s="22"/>
    </row>
    <row r="215" spans="1:30" x14ac:dyDescent="0.25">
      <c r="A215" s="31" t="s">
        <v>353</v>
      </c>
      <c r="B215" s="32" t="s">
        <v>152</v>
      </c>
      <c r="C215" s="32" t="s">
        <v>355</v>
      </c>
      <c r="D215" s="33" t="s">
        <v>426</v>
      </c>
      <c r="E215" s="34">
        <v>70173</v>
      </c>
      <c r="F215" s="51" t="s">
        <v>60</v>
      </c>
      <c r="G215" s="34"/>
      <c r="H215" s="34">
        <v>400</v>
      </c>
      <c r="I215" s="34" t="s">
        <v>27</v>
      </c>
      <c r="J215" s="35" t="s">
        <v>493</v>
      </c>
      <c r="K215" s="36">
        <v>267.61</v>
      </c>
      <c r="L215" s="36"/>
      <c r="M215" s="37">
        <f>K215*H215</f>
        <v>107044</v>
      </c>
      <c r="N215" s="31" t="s">
        <v>440</v>
      </c>
      <c r="O215" s="41">
        <v>41872</v>
      </c>
      <c r="P215" s="33">
        <v>2</v>
      </c>
      <c r="Q215" s="93">
        <v>41890</v>
      </c>
      <c r="R215" s="38" t="s">
        <v>492</v>
      </c>
      <c r="S215" s="38"/>
      <c r="T215" s="39">
        <v>204.8</v>
      </c>
      <c r="U215" s="39">
        <f>T215*H215</f>
        <v>81920</v>
      </c>
      <c r="V215" s="80"/>
      <c r="W215" s="81"/>
      <c r="X215" s="84"/>
      <c r="Y215" s="33"/>
      <c r="Z215" s="41"/>
      <c r="AA215" s="33"/>
      <c r="AB215" s="21"/>
      <c r="AC215" s="22"/>
      <c r="AD215" s="22"/>
    </row>
    <row r="216" spans="1:30" x14ac:dyDescent="0.25">
      <c r="A216" s="31" t="s">
        <v>353</v>
      </c>
      <c r="B216" s="32" t="s">
        <v>152</v>
      </c>
      <c r="C216" s="32" t="s">
        <v>355</v>
      </c>
      <c r="D216" s="33" t="s">
        <v>426</v>
      </c>
      <c r="E216" s="34">
        <v>70173</v>
      </c>
      <c r="F216" s="51" t="s">
        <v>60</v>
      </c>
      <c r="G216" s="34"/>
      <c r="H216" s="34">
        <v>400</v>
      </c>
      <c r="I216" s="34" t="s">
        <v>27</v>
      </c>
      <c r="J216" s="35" t="s">
        <v>441</v>
      </c>
      <c r="K216" s="36">
        <v>286.67</v>
      </c>
      <c r="L216" s="36"/>
      <c r="M216" s="37">
        <f>K216*H216</f>
        <v>114668</v>
      </c>
      <c r="N216" s="31" t="s">
        <v>440</v>
      </c>
      <c r="O216" s="41">
        <v>41872</v>
      </c>
      <c r="P216" s="33">
        <v>3</v>
      </c>
      <c r="Q216" s="93">
        <v>41890</v>
      </c>
      <c r="R216" s="38" t="s">
        <v>494</v>
      </c>
      <c r="S216" s="116" t="s">
        <v>786</v>
      </c>
      <c r="T216" s="39">
        <v>242.35</v>
      </c>
      <c r="U216" s="39">
        <f>T216*H216</f>
        <v>96940</v>
      </c>
      <c r="V216" s="80"/>
      <c r="W216" s="82">
        <v>30</v>
      </c>
      <c r="X216" s="83">
        <f>W216*T216</f>
        <v>7270.5</v>
      </c>
      <c r="Y216" s="33"/>
      <c r="Z216" s="41"/>
      <c r="AA216" s="33"/>
      <c r="AB216" s="21"/>
      <c r="AC216" s="22"/>
      <c r="AD216" s="22"/>
    </row>
    <row r="217" spans="1:30" x14ac:dyDescent="0.25">
      <c r="A217" s="31" t="s">
        <v>353</v>
      </c>
      <c r="B217" s="32" t="s">
        <v>152</v>
      </c>
      <c r="C217" s="32" t="s">
        <v>355</v>
      </c>
      <c r="D217" s="33" t="s">
        <v>426</v>
      </c>
      <c r="E217" s="34">
        <v>150056</v>
      </c>
      <c r="F217" s="51" t="s">
        <v>60</v>
      </c>
      <c r="G217" s="34"/>
      <c r="H217" s="34">
        <v>750</v>
      </c>
      <c r="I217" s="34" t="s">
        <v>27</v>
      </c>
      <c r="J217" s="35" t="s">
        <v>442</v>
      </c>
      <c r="K217" s="36">
        <v>681</v>
      </c>
      <c r="L217" s="36"/>
      <c r="M217" s="37">
        <f>K217*H217</f>
        <v>510750</v>
      </c>
      <c r="N217" s="31" t="s">
        <v>440</v>
      </c>
      <c r="O217" s="41">
        <v>41872</v>
      </c>
      <c r="P217" s="33">
        <v>4</v>
      </c>
      <c r="Q217" s="93">
        <v>41890</v>
      </c>
      <c r="R217" s="38" t="s">
        <v>495</v>
      </c>
      <c r="S217" s="116" t="s">
        <v>787</v>
      </c>
      <c r="T217" s="39">
        <v>681</v>
      </c>
      <c r="U217" s="39">
        <f>T217*H217</f>
        <v>510750</v>
      </c>
      <c r="V217" s="80"/>
      <c r="W217" s="82">
        <v>10</v>
      </c>
      <c r="X217" s="83">
        <f>W217*T217</f>
        <v>6810</v>
      </c>
      <c r="Y217" s="33"/>
      <c r="Z217" s="41"/>
      <c r="AA217" s="33"/>
      <c r="AB217" s="21"/>
      <c r="AC217" s="22"/>
      <c r="AD217" s="22"/>
    </row>
    <row r="218" spans="1:30" x14ac:dyDescent="0.25">
      <c r="A218" s="31" t="s">
        <v>353</v>
      </c>
      <c r="B218" s="32" t="s">
        <v>152</v>
      </c>
      <c r="C218" s="32" t="s">
        <v>355</v>
      </c>
      <c r="D218" s="33" t="s">
        <v>422</v>
      </c>
      <c r="E218" s="34">
        <v>46914</v>
      </c>
      <c r="F218" s="51" t="s">
        <v>60</v>
      </c>
      <c r="G218" s="34"/>
      <c r="H218" s="34">
        <v>61</v>
      </c>
      <c r="I218" s="34" t="s">
        <v>27</v>
      </c>
      <c r="J218" s="45" t="s">
        <v>388</v>
      </c>
      <c r="K218" s="36">
        <v>273.93</v>
      </c>
      <c r="L218" s="36"/>
      <c r="M218" s="37">
        <f t="shared" si="55"/>
        <v>16709.73</v>
      </c>
      <c r="N218" s="31" t="s">
        <v>389</v>
      </c>
      <c r="O218" s="41">
        <v>41865</v>
      </c>
      <c r="P218" s="33">
        <v>1</v>
      </c>
      <c r="Q218" s="40">
        <v>41880</v>
      </c>
      <c r="R218" s="79" t="s">
        <v>345</v>
      </c>
      <c r="S218" s="79"/>
      <c r="T218" s="38"/>
      <c r="U218" s="39"/>
      <c r="V218" s="38"/>
      <c r="W218" s="33"/>
      <c r="X218" s="39"/>
      <c r="Y218" s="38"/>
      <c r="Z218" s="38"/>
      <c r="AA218" s="38"/>
      <c r="AB218" s="21"/>
      <c r="AC218" s="22"/>
      <c r="AD218" s="22"/>
    </row>
    <row r="219" spans="1:30" x14ac:dyDescent="0.25">
      <c r="A219" s="31" t="s">
        <v>353</v>
      </c>
      <c r="B219" s="32" t="s">
        <v>152</v>
      </c>
      <c r="C219" s="32" t="s">
        <v>355</v>
      </c>
      <c r="D219" s="33" t="s">
        <v>422</v>
      </c>
      <c r="E219" s="34">
        <v>32913</v>
      </c>
      <c r="F219" s="51" t="s">
        <v>60</v>
      </c>
      <c r="G219" s="34"/>
      <c r="H219" s="34">
        <v>20</v>
      </c>
      <c r="I219" s="34" t="s">
        <v>27</v>
      </c>
      <c r="J219" s="35" t="s">
        <v>390</v>
      </c>
      <c r="K219" s="36">
        <v>219.87</v>
      </c>
      <c r="L219" s="36"/>
      <c r="M219" s="37">
        <f t="shared" si="55"/>
        <v>4397.3999999999996</v>
      </c>
      <c r="N219" s="31" t="s">
        <v>389</v>
      </c>
      <c r="O219" s="41">
        <v>41865</v>
      </c>
      <c r="P219" s="33">
        <v>2</v>
      </c>
      <c r="Q219" s="40">
        <v>41880</v>
      </c>
      <c r="R219" s="38" t="s">
        <v>476</v>
      </c>
      <c r="S219" s="116" t="s">
        <v>788</v>
      </c>
      <c r="T219" s="39">
        <v>141</v>
      </c>
      <c r="U219" s="39">
        <f>T219*H219</f>
        <v>2820</v>
      </c>
      <c r="V219" s="38"/>
      <c r="W219" s="82">
        <v>1</v>
      </c>
      <c r="X219" s="83">
        <f>W219*T219</f>
        <v>141</v>
      </c>
      <c r="Y219" s="38"/>
      <c r="Z219" s="38"/>
      <c r="AA219" s="38"/>
      <c r="AB219" s="21"/>
      <c r="AC219" s="22"/>
      <c r="AD219" s="22"/>
    </row>
    <row r="220" spans="1:30" x14ac:dyDescent="0.25">
      <c r="A220" s="31" t="s">
        <v>353</v>
      </c>
      <c r="B220" s="32" t="s">
        <v>152</v>
      </c>
      <c r="C220" s="32" t="s">
        <v>355</v>
      </c>
      <c r="D220" s="33" t="s">
        <v>424</v>
      </c>
      <c r="E220" s="46">
        <v>218821</v>
      </c>
      <c r="F220" s="51" t="s">
        <v>60</v>
      </c>
      <c r="G220" s="46"/>
      <c r="H220" s="46">
        <v>30</v>
      </c>
      <c r="I220" s="34" t="s">
        <v>27</v>
      </c>
      <c r="J220" s="47" t="s">
        <v>391</v>
      </c>
      <c r="K220" s="48">
        <v>651.41999999999996</v>
      </c>
      <c r="L220" s="48"/>
      <c r="M220" s="57">
        <f t="shared" si="55"/>
        <v>19542.599999999999</v>
      </c>
      <c r="N220" s="54" t="s">
        <v>389</v>
      </c>
      <c r="O220" s="63">
        <v>41865</v>
      </c>
      <c r="P220" s="56">
        <v>3</v>
      </c>
      <c r="Q220" s="40">
        <v>41880</v>
      </c>
      <c r="R220" s="58" t="s">
        <v>476</v>
      </c>
      <c r="S220" s="58"/>
      <c r="T220" s="62">
        <v>464</v>
      </c>
      <c r="U220" s="39">
        <f>T220*H220</f>
        <v>13920</v>
      </c>
      <c r="V220" s="58"/>
      <c r="W220" s="112"/>
      <c r="X220" s="39"/>
      <c r="Y220" s="58"/>
      <c r="Z220" s="58"/>
      <c r="AA220" s="58"/>
      <c r="AB220" s="21"/>
      <c r="AC220" s="22"/>
      <c r="AD220" s="22"/>
    </row>
    <row r="221" spans="1:30" x14ac:dyDescent="0.25">
      <c r="A221" s="31" t="s">
        <v>353</v>
      </c>
      <c r="B221" s="32" t="s">
        <v>152</v>
      </c>
      <c r="C221" s="32" t="s">
        <v>355</v>
      </c>
      <c r="D221" s="33" t="s">
        <v>424</v>
      </c>
      <c r="E221" s="59">
        <v>386003</v>
      </c>
      <c r="F221" s="51" t="s">
        <v>60</v>
      </c>
      <c r="G221" s="59"/>
      <c r="H221" s="59">
        <v>10</v>
      </c>
      <c r="I221" s="34" t="s">
        <v>27</v>
      </c>
      <c r="J221" s="47" t="s">
        <v>392</v>
      </c>
      <c r="K221" s="61">
        <v>1612.42</v>
      </c>
      <c r="L221" s="50"/>
      <c r="M221" s="37">
        <f t="shared" si="55"/>
        <v>16124.2</v>
      </c>
      <c r="N221" s="54" t="s">
        <v>389</v>
      </c>
      <c r="O221" s="63">
        <v>41865</v>
      </c>
      <c r="P221" s="33">
        <v>4</v>
      </c>
      <c r="Q221" s="40">
        <v>41880</v>
      </c>
      <c r="R221" s="38" t="s">
        <v>476</v>
      </c>
      <c r="S221" s="38"/>
      <c r="T221" s="39">
        <v>1296</v>
      </c>
      <c r="U221" s="39">
        <f>T221*H221</f>
        <v>12960</v>
      </c>
      <c r="V221" s="38"/>
      <c r="W221" s="82"/>
      <c r="X221" s="38"/>
      <c r="Y221" s="38"/>
      <c r="Z221" s="38"/>
      <c r="AA221" s="38"/>
      <c r="AD221" s="8"/>
    </row>
    <row r="222" spans="1:30" x14ac:dyDescent="0.25">
      <c r="A222" s="31" t="s">
        <v>353</v>
      </c>
      <c r="B222" s="32" t="s">
        <v>152</v>
      </c>
      <c r="C222" s="32" t="s">
        <v>355</v>
      </c>
      <c r="D222" s="33" t="s">
        <v>424</v>
      </c>
      <c r="E222" s="59">
        <v>150158</v>
      </c>
      <c r="F222" s="51" t="s">
        <v>60</v>
      </c>
      <c r="G222" s="59"/>
      <c r="H222" s="59">
        <v>30</v>
      </c>
      <c r="I222" s="34" t="s">
        <v>27</v>
      </c>
      <c r="J222" s="60" t="s">
        <v>393</v>
      </c>
      <c r="K222" s="61">
        <v>92.33</v>
      </c>
      <c r="L222" s="50"/>
      <c r="M222" s="37">
        <f t="shared" si="55"/>
        <v>2769.9</v>
      </c>
      <c r="N222" s="54" t="s">
        <v>389</v>
      </c>
      <c r="O222" s="63">
        <v>41865</v>
      </c>
      <c r="P222" s="33">
        <v>5</v>
      </c>
      <c r="Q222" s="40">
        <v>41880</v>
      </c>
      <c r="R222" s="79" t="s">
        <v>430</v>
      </c>
      <c r="S222" s="79"/>
      <c r="T222" s="39"/>
      <c r="U222" s="39"/>
      <c r="V222" s="38"/>
      <c r="W222" s="82"/>
      <c r="X222" s="38"/>
      <c r="Y222" s="38"/>
      <c r="Z222" s="38"/>
      <c r="AA222" s="38"/>
      <c r="AD222" s="8"/>
    </row>
    <row r="223" spans="1:30" x14ac:dyDescent="0.25">
      <c r="A223" s="31" t="s">
        <v>353</v>
      </c>
      <c r="B223" s="32" t="s">
        <v>152</v>
      </c>
      <c r="C223" s="32" t="s">
        <v>355</v>
      </c>
      <c r="D223" s="33" t="s">
        <v>424</v>
      </c>
      <c r="E223" s="59">
        <v>150158</v>
      </c>
      <c r="F223" s="51" t="s">
        <v>60</v>
      </c>
      <c r="G223" s="59"/>
      <c r="H223" s="59">
        <v>10</v>
      </c>
      <c r="I223" s="34" t="s">
        <v>27</v>
      </c>
      <c r="J223" s="60" t="s">
        <v>394</v>
      </c>
      <c r="K223" s="61">
        <v>88.58</v>
      </c>
      <c r="L223" s="50"/>
      <c r="M223" s="37">
        <f t="shared" si="55"/>
        <v>885.8</v>
      </c>
      <c r="N223" s="54" t="s">
        <v>389</v>
      </c>
      <c r="O223" s="63">
        <v>41865</v>
      </c>
      <c r="P223" s="33">
        <v>6</v>
      </c>
      <c r="Q223" s="40">
        <v>41880</v>
      </c>
      <c r="R223" s="79" t="s">
        <v>430</v>
      </c>
      <c r="S223" s="79"/>
      <c r="T223" s="39"/>
      <c r="U223" s="39"/>
      <c r="V223" s="38"/>
      <c r="W223" s="82"/>
      <c r="X223" s="38"/>
      <c r="Y223" s="38"/>
      <c r="Z223" s="38"/>
      <c r="AA223" s="38"/>
      <c r="AD223" s="8"/>
    </row>
    <row r="224" spans="1:30" x14ac:dyDescent="0.25">
      <c r="A224" s="31" t="s">
        <v>353</v>
      </c>
      <c r="B224" s="32" t="s">
        <v>152</v>
      </c>
      <c r="C224" s="32" t="s">
        <v>355</v>
      </c>
      <c r="D224" s="33" t="s">
        <v>424</v>
      </c>
      <c r="E224" s="59">
        <v>150158</v>
      </c>
      <c r="F224" s="51" t="s">
        <v>60</v>
      </c>
      <c r="G224" s="59"/>
      <c r="H224" s="59">
        <v>20</v>
      </c>
      <c r="I224" s="34" t="s">
        <v>27</v>
      </c>
      <c r="J224" s="60" t="s">
        <v>395</v>
      </c>
      <c r="K224" s="61">
        <v>1105.5</v>
      </c>
      <c r="L224" s="36"/>
      <c r="M224" s="37">
        <f t="shared" si="55"/>
        <v>22110</v>
      </c>
      <c r="N224" s="54" t="s">
        <v>389</v>
      </c>
      <c r="O224" s="63">
        <v>41865</v>
      </c>
      <c r="P224" s="33">
        <v>7</v>
      </c>
      <c r="Q224" s="40">
        <v>41880</v>
      </c>
      <c r="R224" s="38" t="s">
        <v>316</v>
      </c>
      <c r="S224" s="38"/>
      <c r="T224" s="39">
        <v>500.98</v>
      </c>
      <c r="U224" s="39">
        <f>T224*H224</f>
        <v>10019.6</v>
      </c>
      <c r="V224" s="38"/>
      <c r="W224" s="82"/>
      <c r="X224" s="38"/>
      <c r="Y224" s="38"/>
      <c r="Z224" s="38"/>
      <c r="AA224" s="38"/>
      <c r="AD224" s="8"/>
    </row>
    <row r="225" spans="1:30" x14ac:dyDescent="0.25">
      <c r="A225" s="31" t="s">
        <v>353</v>
      </c>
      <c r="B225" s="32" t="s">
        <v>152</v>
      </c>
      <c r="C225" s="32" t="s">
        <v>355</v>
      </c>
      <c r="D225" s="33" t="s">
        <v>424</v>
      </c>
      <c r="E225" s="51">
        <v>150158</v>
      </c>
      <c r="F225" s="51" t="s">
        <v>60</v>
      </c>
      <c r="G225" s="51"/>
      <c r="H225" s="51">
        <v>10</v>
      </c>
      <c r="I225" s="34" t="s">
        <v>27</v>
      </c>
      <c r="J225" s="52" t="s">
        <v>396</v>
      </c>
      <c r="K225" s="53">
        <v>414.5</v>
      </c>
      <c r="L225" s="48"/>
      <c r="M225" s="57">
        <f t="shared" si="55"/>
        <v>4145</v>
      </c>
      <c r="N225" s="54" t="s">
        <v>389</v>
      </c>
      <c r="O225" s="63">
        <v>41865</v>
      </c>
      <c r="P225" s="33">
        <v>8</v>
      </c>
      <c r="Q225" s="40">
        <v>41880</v>
      </c>
      <c r="R225" s="38" t="s">
        <v>477</v>
      </c>
      <c r="S225" s="116" t="s">
        <v>779</v>
      </c>
      <c r="T225" s="39">
        <v>684.88</v>
      </c>
      <c r="U225" s="39">
        <f>T225*H225</f>
        <v>6848.8</v>
      </c>
      <c r="V225" s="38"/>
      <c r="W225" s="82">
        <v>1</v>
      </c>
      <c r="X225" s="83">
        <f>W225*T225</f>
        <v>684.88</v>
      </c>
      <c r="Y225" s="33"/>
      <c r="Z225" s="41"/>
      <c r="AA225" s="33"/>
      <c r="AD225" s="8"/>
    </row>
    <row r="226" spans="1:30" x14ac:dyDescent="0.25">
      <c r="A226" s="31" t="s">
        <v>353</v>
      </c>
      <c r="B226" s="32" t="s">
        <v>152</v>
      </c>
      <c r="C226" s="32" t="s">
        <v>355</v>
      </c>
      <c r="D226" s="33" t="s">
        <v>424</v>
      </c>
      <c r="E226" s="34">
        <v>28096</v>
      </c>
      <c r="F226" s="51" t="s">
        <v>60</v>
      </c>
      <c r="G226" s="34"/>
      <c r="H226" s="34">
        <v>20</v>
      </c>
      <c r="I226" s="34" t="s">
        <v>27</v>
      </c>
      <c r="J226" s="35" t="s">
        <v>397</v>
      </c>
      <c r="K226" s="36">
        <v>362.64</v>
      </c>
      <c r="L226" s="48"/>
      <c r="M226" s="57">
        <f t="shared" si="55"/>
        <v>7252.7999999999993</v>
      </c>
      <c r="N226" s="54" t="s">
        <v>389</v>
      </c>
      <c r="O226" s="63">
        <v>41865</v>
      </c>
      <c r="P226" s="33">
        <v>9</v>
      </c>
      <c r="Q226" s="40">
        <v>41880</v>
      </c>
      <c r="R226" s="79" t="s">
        <v>430</v>
      </c>
      <c r="S226" s="79"/>
      <c r="T226" s="39"/>
      <c r="U226" s="39"/>
      <c r="V226" s="38"/>
      <c r="W226" s="82"/>
      <c r="X226" s="39"/>
      <c r="Y226" s="33"/>
      <c r="Z226" s="41"/>
      <c r="AA226" s="33"/>
      <c r="AD226" s="8"/>
    </row>
    <row r="227" spans="1:30" x14ac:dyDescent="0.25">
      <c r="A227" s="31" t="s">
        <v>353</v>
      </c>
      <c r="B227" s="32" t="s">
        <v>152</v>
      </c>
      <c r="C227" s="32" t="s">
        <v>355</v>
      </c>
      <c r="D227" s="33" t="s">
        <v>424</v>
      </c>
      <c r="E227" s="34">
        <v>34703</v>
      </c>
      <c r="F227" s="51" t="s">
        <v>60</v>
      </c>
      <c r="G227" s="34"/>
      <c r="H227" s="34">
        <v>25</v>
      </c>
      <c r="I227" s="34" t="s">
        <v>27</v>
      </c>
      <c r="J227" s="35" t="s">
        <v>398</v>
      </c>
      <c r="K227" s="36">
        <v>332.97</v>
      </c>
      <c r="L227" s="48"/>
      <c r="M227" s="57">
        <f t="shared" si="55"/>
        <v>8324.25</v>
      </c>
      <c r="N227" s="54" t="s">
        <v>389</v>
      </c>
      <c r="O227" s="63">
        <v>41865</v>
      </c>
      <c r="P227" s="33">
        <v>10</v>
      </c>
      <c r="Q227" s="40">
        <v>41880</v>
      </c>
      <c r="R227" s="38" t="s">
        <v>478</v>
      </c>
      <c r="S227" s="38"/>
      <c r="T227" s="39">
        <v>332.97</v>
      </c>
      <c r="U227" s="39">
        <f>T227*H227</f>
        <v>8324.25</v>
      </c>
      <c r="V227" s="38"/>
      <c r="W227" s="82"/>
      <c r="X227" s="39"/>
      <c r="Y227" s="33"/>
      <c r="Z227" s="41"/>
      <c r="AA227" s="33"/>
      <c r="AD227" s="8"/>
    </row>
    <row r="228" spans="1:30" x14ac:dyDescent="0.25">
      <c r="A228" s="31" t="s">
        <v>353</v>
      </c>
      <c r="B228" s="32" t="s">
        <v>152</v>
      </c>
      <c r="C228" s="32" t="s">
        <v>355</v>
      </c>
      <c r="D228" s="33" t="s">
        <v>424</v>
      </c>
      <c r="E228" s="34">
        <v>34703</v>
      </c>
      <c r="F228" s="51" t="s">
        <v>60</v>
      </c>
      <c r="G228" s="34"/>
      <c r="H228" s="34">
        <v>85</v>
      </c>
      <c r="I228" s="34" t="s">
        <v>27</v>
      </c>
      <c r="J228" s="35" t="s">
        <v>399</v>
      </c>
      <c r="K228" s="36">
        <v>419.3</v>
      </c>
      <c r="L228" s="48"/>
      <c r="M228" s="57">
        <f t="shared" si="55"/>
        <v>35640.5</v>
      </c>
      <c r="N228" s="54" t="s">
        <v>389</v>
      </c>
      <c r="O228" s="63">
        <v>41865</v>
      </c>
      <c r="P228" s="33">
        <v>11</v>
      </c>
      <c r="Q228" s="40">
        <v>41880</v>
      </c>
      <c r="R228" s="38" t="s">
        <v>479</v>
      </c>
      <c r="S228" s="116" t="s">
        <v>789</v>
      </c>
      <c r="T228" s="39">
        <v>410</v>
      </c>
      <c r="U228" s="39">
        <f>T228*H228</f>
        <v>34850</v>
      </c>
      <c r="V228" s="38"/>
      <c r="W228" s="82">
        <v>2</v>
      </c>
      <c r="X228" s="83">
        <f>W228*T228</f>
        <v>820</v>
      </c>
      <c r="Y228" s="33"/>
      <c r="Z228" s="41"/>
      <c r="AA228" s="33"/>
      <c r="AD228" s="8"/>
    </row>
    <row r="229" spans="1:30" x14ac:dyDescent="0.25">
      <c r="A229" s="31" t="s">
        <v>353</v>
      </c>
      <c r="B229" s="32" t="s">
        <v>152</v>
      </c>
      <c r="C229" s="32" t="s">
        <v>355</v>
      </c>
      <c r="D229" s="33" t="s">
        <v>424</v>
      </c>
      <c r="E229" s="34">
        <v>54356</v>
      </c>
      <c r="F229" s="51" t="s">
        <v>60</v>
      </c>
      <c r="G229" s="34"/>
      <c r="H229" s="34">
        <v>25</v>
      </c>
      <c r="I229" s="34" t="s">
        <v>27</v>
      </c>
      <c r="J229" s="35" t="s">
        <v>400</v>
      </c>
      <c r="K229" s="36">
        <v>352.83</v>
      </c>
      <c r="L229" s="48"/>
      <c r="M229" s="57">
        <f t="shared" si="55"/>
        <v>8820.75</v>
      </c>
      <c r="N229" s="54" t="s">
        <v>389</v>
      </c>
      <c r="O229" s="63">
        <v>41865</v>
      </c>
      <c r="P229" s="33">
        <v>12</v>
      </c>
      <c r="Q229" s="40">
        <v>41880</v>
      </c>
      <c r="R229" s="38" t="s">
        <v>480</v>
      </c>
      <c r="S229" s="38"/>
      <c r="T229" s="39">
        <v>352.83</v>
      </c>
      <c r="U229" s="39">
        <f>T229*H229</f>
        <v>8820.75</v>
      </c>
      <c r="V229" s="38"/>
      <c r="W229" s="82"/>
      <c r="X229" s="39"/>
      <c r="Y229" s="33"/>
      <c r="Z229" s="41"/>
      <c r="AA229" s="33"/>
      <c r="AD229" s="8"/>
    </row>
    <row r="230" spans="1:30" x14ac:dyDescent="0.25">
      <c r="A230" s="31" t="s">
        <v>353</v>
      </c>
      <c r="B230" s="32" t="s">
        <v>152</v>
      </c>
      <c r="C230" s="32" t="s">
        <v>355</v>
      </c>
      <c r="D230" s="33" t="s">
        <v>424</v>
      </c>
      <c r="E230" s="46">
        <v>34703</v>
      </c>
      <c r="F230" s="51" t="s">
        <v>60</v>
      </c>
      <c r="G230" s="46"/>
      <c r="H230" s="46">
        <v>20</v>
      </c>
      <c r="I230" s="34" t="s">
        <v>27</v>
      </c>
      <c r="J230" s="47" t="s">
        <v>401</v>
      </c>
      <c r="K230" s="48">
        <v>249.94</v>
      </c>
      <c r="L230" s="48"/>
      <c r="M230" s="57">
        <f t="shared" si="55"/>
        <v>4998.8</v>
      </c>
      <c r="N230" s="54" t="s">
        <v>389</v>
      </c>
      <c r="O230" s="63">
        <v>41865</v>
      </c>
      <c r="P230" s="33">
        <v>13</v>
      </c>
      <c r="Q230" s="40">
        <v>41880</v>
      </c>
      <c r="R230" s="92" t="s">
        <v>430</v>
      </c>
      <c r="S230" s="92"/>
      <c r="T230" s="62"/>
      <c r="U230" s="39"/>
      <c r="V230" s="38"/>
      <c r="W230" s="112"/>
      <c r="X230" s="39"/>
      <c r="Y230" s="33"/>
      <c r="Z230" s="41"/>
      <c r="AA230" s="56"/>
      <c r="AD230" s="8"/>
    </row>
    <row r="231" spans="1:30" x14ac:dyDescent="0.25">
      <c r="A231" s="31" t="s">
        <v>353</v>
      </c>
      <c r="B231" s="32" t="s">
        <v>152</v>
      </c>
      <c r="C231" s="32" t="s">
        <v>355</v>
      </c>
      <c r="D231" s="33" t="s">
        <v>424</v>
      </c>
      <c r="E231" s="34">
        <v>37680</v>
      </c>
      <c r="F231" s="51" t="s">
        <v>60</v>
      </c>
      <c r="G231" s="34"/>
      <c r="H231" s="34">
        <v>38</v>
      </c>
      <c r="I231" s="34" t="s">
        <v>27</v>
      </c>
      <c r="J231" s="35" t="s">
        <v>402</v>
      </c>
      <c r="K231" s="36">
        <v>1915.94</v>
      </c>
      <c r="L231" s="36"/>
      <c r="M231" s="37">
        <f t="shared" si="55"/>
        <v>72805.72</v>
      </c>
      <c r="N231" s="54" t="s">
        <v>389</v>
      </c>
      <c r="O231" s="63">
        <v>41865</v>
      </c>
      <c r="P231" s="33">
        <v>14</v>
      </c>
      <c r="Q231" s="40">
        <v>41880</v>
      </c>
      <c r="R231" s="38" t="s">
        <v>480</v>
      </c>
      <c r="S231" s="38"/>
      <c r="T231" s="39">
        <v>1800</v>
      </c>
      <c r="U231" s="39">
        <f>T231*H231</f>
        <v>68400</v>
      </c>
      <c r="V231" s="38"/>
      <c r="W231" s="82"/>
      <c r="X231" s="39"/>
      <c r="Y231" s="33"/>
      <c r="Z231" s="41"/>
      <c r="AA231" s="33"/>
      <c r="AD231" s="8"/>
    </row>
    <row r="232" spans="1:30" x14ac:dyDescent="0.25">
      <c r="A232" s="31" t="s">
        <v>353</v>
      </c>
      <c r="B232" s="32" t="s">
        <v>152</v>
      </c>
      <c r="C232" s="32" t="s">
        <v>355</v>
      </c>
      <c r="D232" s="33" t="s">
        <v>424</v>
      </c>
      <c r="E232" s="33">
        <v>37680</v>
      </c>
      <c r="F232" s="51" t="s">
        <v>60</v>
      </c>
      <c r="G232" s="33"/>
      <c r="H232" s="33">
        <v>44</v>
      </c>
      <c r="I232" s="34" t="s">
        <v>27</v>
      </c>
      <c r="J232" s="32" t="s">
        <v>403</v>
      </c>
      <c r="K232" s="39">
        <v>1895.32</v>
      </c>
      <c r="L232" s="37"/>
      <c r="M232" s="37">
        <f t="shared" si="55"/>
        <v>83394.080000000002</v>
      </c>
      <c r="N232" s="54" t="s">
        <v>389</v>
      </c>
      <c r="O232" s="63">
        <v>41865</v>
      </c>
      <c r="P232" s="33">
        <v>15</v>
      </c>
      <c r="Q232" s="40">
        <v>41880</v>
      </c>
      <c r="R232" s="79" t="s">
        <v>430</v>
      </c>
      <c r="S232" s="79"/>
      <c r="T232" s="39"/>
      <c r="U232" s="39"/>
      <c r="V232" s="38"/>
      <c r="W232" s="82"/>
      <c r="X232" s="39"/>
      <c r="Y232" s="38"/>
      <c r="Z232" s="38"/>
      <c r="AA232" s="38"/>
      <c r="AD232" s="8"/>
    </row>
    <row r="233" spans="1:30" x14ac:dyDescent="0.25">
      <c r="A233" s="31" t="s">
        <v>353</v>
      </c>
      <c r="B233" s="32" t="s">
        <v>152</v>
      </c>
      <c r="C233" s="32" t="s">
        <v>355</v>
      </c>
      <c r="D233" s="33" t="s">
        <v>424</v>
      </c>
      <c r="E233" s="33">
        <v>6165</v>
      </c>
      <c r="F233" s="51" t="s">
        <v>60</v>
      </c>
      <c r="G233" s="33"/>
      <c r="H233" s="33">
        <v>56</v>
      </c>
      <c r="I233" s="34" t="s">
        <v>27</v>
      </c>
      <c r="J233" s="32" t="s">
        <v>404</v>
      </c>
      <c r="K233" s="39">
        <v>1187.02</v>
      </c>
      <c r="L233" s="37"/>
      <c r="M233" s="37">
        <f t="shared" si="55"/>
        <v>66473.119999999995</v>
      </c>
      <c r="N233" s="54" t="s">
        <v>389</v>
      </c>
      <c r="O233" s="63">
        <v>41865</v>
      </c>
      <c r="P233" s="33">
        <v>16</v>
      </c>
      <c r="Q233" s="40">
        <v>41880</v>
      </c>
      <c r="R233" s="79" t="s">
        <v>430</v>
      </c>
      <c r="S233" s="79"/>
      <c r="T233" s="39"/>
      <c r="U233" s="39"/>
      <c r="V233" s="38"/>
      <c r="W233" s="82"/>
      <c r="X233" s="39"/>
      <c r="Y233" s="38"/>
      <c r="Z233" s="38"/>
      <c r="AA233" s="38"/>
      <c r="AD233" s="8"/>
    </row>
    <row r="234" spans="1:30" x14ac:dyDescent="0.25">
      <c r="A234" s="31" t="s">
        <v>353</v>
      </c>
      <c r="B234" s="32" t="s">
        <v>152</v>
      </c>
      <c r="C234" s="32" t="s">
        <v>355</v>
      </c>
      <c r="D234" s="33" t="s">
        <v>424</v>
      </c>
      <c r="E234" s="33">
        <v>6165</v>
      </c>
      <c r="F234" s="51" t="s">
        <v>60</v>
      </c>
      <c r="G234" s="33"/>
      <c r="H234" s="33">
        <v>60</v>
      </c>
      <c r="I234" s="34" t="s">
        <v>27</v>
      </c>
      <c r="J234" s="44" t="s">
        <v>405</v>
      </c>
      <c r="K234" s="39">
        <v>2010.6</v>
      </c>
      <c r="L234" s="37"/>
      <c r="M234" s="37">
        <f t="shared" si="55"/>
        <v>120636</v>
      </c>
      <c r="N234" s="54" t="s">
        <v>389</v>
      </c>
      <c r="O234" s="63">
        <v>41865</v>
      </c>
      <c r="P234" s="33">
        <v>17</v>
      </c>
      <c r="Q234" s="40">
        <v>41880</v>
      </c>
      <c r="R234" s="38" t="s">
        <v>479</v>
      </c>
      <c r="S234" s="116" t="s">
        <v>789</v>
      </c>
      <c r="T234" s="39">
        <v>1997.99</v>
      </c>
      <c r="U234" s="39">
        <f t="shared" ref="U234:U244" si="59">T234*H234</f>
        <v>119879.4</v>
      </c>
      <c r="V234" s="38"/>
      <c r="W234" s="82">
        <v>2</v>
      </c>
      <c r="X234" s="83">
        <f>W234*T234</f>
        <v>3995.98</v>
      </c>
      <c r="Y234" s="33"/>
      <c r="Z234" s="33"/>
      <c r="AA234" s="33"/>
      <c r="AD234" s="8"/>
    </row>
    <row r="235" spans="1:30" x14ac:dyDescent="0.25">
      <c r="A235" s="31" t="s">
        <v>353</v>
      </c>
      <c r="B235" s="32" t="s">
        <v>152</v>
      </c>
      <c r="C235" s="32" t="s">
        <v>355</v>
      </c>
      <c r="D235" s="33" t="s">
        <v>424</v>
      </c>
      <c r="E235" s="33">
        <v>52779</v>
      </c>
      <c r="F235" s="51" t="s">
        <v>60</v>
      </c>
      <c r="G235" s="33"/>
      <c r="H235" s="33">
        <v>11</v>
      </c>
      <c r="I235" s="34" t="s">
        <v>27</v>
      </c>
      <c r="J235" s="32" t="s">
        <v>406</v>
      </c>
      <c r="K235" s="39">
        <v>2994.3</v>
      </c>
      <c r="L235" s="37"/>
      <c r="M235" s="37">
        <f t="shared" si="55"/>
        <v>32937.300000000003</v>
      </c>
      <c r="N235" s="54" t="s">
        <v>389</v>
      </c>
      <c r="O235" s="63">
        <v>41865</v>
      </c>
      <c r="P235" s="33">
        <v>18</v>
      </c>
      <c r="Q235" s="40">
        <v>41880</v>
      </c>
      <c r="R235" s="38" t="s">
        <v>481</v>
      </c>
      <c r="S235" s="38"/>
      <c r="T235" s="39">
        <v>2989</v>
      </c>
      <c r="U235" s="39">
        <f t="shared" si="59"/>
        <v>32879</v>
      </c>
      <c r="V235" s="38"/>
      <c r="W235" s="82"/>
      <c r="X235" s="39"/>
      <c r="Y235" s="33"/>
      <c r="Z235" s="41"/>
      <c r="AA235" s="33"/>
      <c r="AD235" s="8"/>
    </row>
    <row r="236" spans="1:30" x14ac:dyDescent="0.25">
      <c r="A236" s="31" t="s">
        <v>353</v>
      </c>
      <c r="B236" s="32" t="s">
        <v>152</v>
      </c>
      <c r="C236" s="32" t="s">
        <v>355</v>
      </c>
      <c r="D236" s="33" t="s">
        <v>424</v>
      </c>
      <c r="E236" s="33">
        <v>6165</v>
      </c>
      <c r="F236" s="51" t="s">
        <v>60</v>
      </c>
      <c r="G236" s="33"/>
      <c r="H236" s="33">
        <v>60</v>
      </c>
      <c r="I236" s="34" t="s">
        <v>27</v>
      </c>
      <c r="J236" s="32" t="s">
        <v>407</v>
      </c>
      <c r="K236" s="39">
        <v>817.03</v>
      </c>
      <c r="L236" s="37"/>
      <c r="M236" s="37">
        <f t="shared" si="55"/>
        <v>49021.799999999996</v>
      </c>
      <c r="N236" s="54" t="s">
        <v>389</v>
      </c>
      <c r="O236" s="63">
        <v>41865</v>
      </c>
      <c r="P236" s="33">
        <v>19</v>
      </c>
      <c r="Q236" s="40">
        <v>41880</v>
      </c>
      <c r="R236" s="38" t="s">
        <v>482</v>
      </c>
      <c r="S236" s="116" t="s">
        <v>783</v>
      </c>
      <c r="T236" s="39">
        <v>700</v>
      </c>
      <c r="U236" s="39">
        <f t="shared" si="59"/>
        <v>42000</v>
      </c>
      <c r="V236" s="38"/>
      <c r="W236" s="82">
        <v>2</v>
      </c>
      <c r="X236" s="83">
        <f>W236*T236</f>
        <v>1400</v>
      </c>
      <c r="Y236" s="33"/>
      <c r="Z236" s="41"/>
      <c r="AA236" s="33"/>
      <c r="AD236" s="8"/>
    </row>
    <row r="237" spans="1:30" x14ac:dyDescent="0.25">
      <c r="A237" s="31" t="s">
        <v>353</v>
      </c>
      <c r="B237" s="32" t="s">
        <v>152</v>
      </c>
      <c r="C237" s="32" t="s">
        <v>355</v>
      </c>
      <c r="D237" s="33" t="s">
        <v>424</v>
      </c>
      <c r="E237" s="33">
        <v>347460</v>
      </c>
      <c r="F237" s="51" t="s">
        <v>60</v>
      </c>
      <c r="G237" s="33">
        <v>0</v>
      </c>
      <c r="H237" s="33">
        <v>1</v>
      </c>
      <c r="I237" s="34" t="s">
        <v>27</v>
      </c>
      <c r="J237" s="32" t="s">
        <v>408</v>
      </c>
      <c r="K237" s="39">
        <v>1558.67</v>
      </c>
      <c r="L237" s="37"/>
      <c r="M237" s="37">
        <f t="shared" si="55"/>
        <v>1558.67</v>
      </c>
      <c r="N237" s="54" t="s">
        <v>389</v>
      </c>
      <c r="O237" s="63">
        <v>41865</v>
      </c>
      <c r="P237" s="33">
        <v>20</v>
      </c>
      <c r="Q237" s="40">
        <v>41880</v>
      </c>
      <c r="R237" s="38" t="s">
        <v>483</v>
      </c>
      <c r="S237" s="38"/>
      <c r="T237" s="39">
        <v>1558</v>
      </c>
      <c r="U237" s="39">
        <f t="shared" si="59"/>
        <v>1558</v>
      </c>
      <c r="V237" s="38"/>
      <c r="W237" s="82"/>
      <c r="X237" s="39"/>
      <c r="Y237" s="33"/>
      <c r="Z237" s="41"/>
      <c r="AA237" s="33"/>
      <c r="AD237" s="8"/>
    </row>
    <row r="238" spans="1:30" x14ac:dyDescent="0.25">
      <c r="A238" s="31" t="s">
        <v>353</v>
      </c>
      <c r="B238" s="32" t="s">
        <v>152</v>
      </c>
      <c r="C238" s="32" t="s">
        <v>355</v>
      </c>
      <c r="D238" s="33" t="s">
        <v>423</v>
      </c>
      <c r="E238" s="56">
        <v>150267</v>
      </c>
      <c r="F238" s="51" t="s">
        <v>60</v>
      </c>
      <c r="G238" s="56"/>
      <c r="H238" s="56">
        <v>40</v>
      </c>
      <c r="I238" s="34" t="s">
        <v>27</v>
      </c>
      <c r="J238" s="55" t="s">
        <v>409</v>
      </c>
      <c r="K238" s="62">
        <v>189.7</v>
      </c>
      <c r="L238" s="57"/>
      <c r="M238" s="57">
        <f t="shared" si="55"/>
        <v>7588</v>
      </c>
      <c r="N238" s="54" t="s">
        <v>389</v>
      </c>
      <c r="O238" s="63">
        <v>41865</v>
      </c>
      <c r="P238" s="56">
        <v>21</v>
      </c>
      <c r="Q238" s="40">
        <v>41880</v>
      </c>
      <c r="R238" s="58" t="s">
        <v>484</v>
      </c>
      <c r="S238" s="117" t="s">
        <v>780</v>
      </c>
      <c r="T238" s="62">
        <v>90</v>
      </c>
      <c r="U238" s="39">
        <f t="shared" si="59"/>
        <v>3600</v>
      </c>
      <c r="V238" s="58"/>
      <c r="W238" s="112">
        <v>10</v>
      </c>
      <c r="X238" s="83">
        <f t="shared" ref="X238:X239" si="60">W238*T238</f>
        <v>900</v>
      </c>
      <c r="Y238" s="56"/>
      <c r="Z238" s="63"/>
      <c r="AA238" s="56"/>
      <c r="AD238" s="8"/>
    </row>
    <row r="239" spans="1:30" x14ac:dyDescent="0.25">
      <c r="A239" s="31" t="s">
        <v>353</v>
      </c>
      <c r="B239" s="32" t="s">
        <v>152</v>
      </c>
      <c r="C239" s="32" t="s">
        <v>355</v>
      </c>
      <c r="D239" s="33" t="s">
        <v>425</v>
      </c>
      <c r="E239" s="34">
        <v>68608</v>
      </c>
      <c r="F239" s="51" t="s">
        <v>60</v>
      </c>
      <c r="G239" s="34"/>
      <c r="H239" s="34">
        <v>115</v>
      </c>
      <c r="I239" s="34" t="s">
        <v>27</v>
      </c>
      <c r="J239" s="35" t="s">
        <v>410</v>
      </c>
      <c r="K239" s="36">
        <v>803</v>
      </c>
      <c r="L239" s="37"/>
      <c r="M239" s="37">
        <f t="shared" si="55"/>
        <v>92345</v>
      </c>
      <c r="N239" s="54" t="s">
        <v>389</v>
      </c>
      <c r="O239" s="63">
        <v>41865</v>
      </c>
      <c r="P239" s="33">
        <v>22</v>
      </c>
      <c r="Q239" s="40">
        <v>41880</v>
      </c>
      <c r="R239" s="38" t="s">
        <v>485</v>
      </c>
      <c r="S239" s="116" t="s">
        <v>781</v>
      </c>
      <c r="T239" s="39">
        <v>636.99</v>
      </c>
      <c r="U239" s="39">
        <f t="shared" si="59"/>
        <v>73253.850000000006</v>
      </c>
      <c r="V239" s="38"/>
      <c r="W239" s="82">
        <v>3</v>
      </c>
      <c r="X239" s="83">
        <f t="shared" si="60"/>
        <v>1910.97</v>
      </c>
      <c r="Y239" s="38"/>
      <c r="Z239" s="38"/>
      <c r="AA239" s="38"/>
      <c r="AD239" s="8"/>
    </row>
    <row r="240" spans="1:30" x14ac:dyDescent="0.25">
      <c r="A240" s="31" t="s">
        <v>353</v>
      </c>
      <c r="B240" s="32" t="s">
        <v>152</v>
      </c>
      <c r="C240" s="32" t="s">
        <v>355</v>
      </c>
      <c r="D240" s="33" t="s">
        <v>425</v>
      </c>
      <c r="E240" s="34">
        <v>68608</v>
      </c>
      <c r="F240" s="51" t="s">
        <v>60</v>
      </c>
      <c r="G240" s="34"/>
      <c r="H240" s="34">
        <v>20</v>
      </c>
      <c r="I240" s="34" t="s">
        <v>27</v>
      </c>
      <c r="J240" s="35" t="s">
        <v>411</v>
      </c>
      <c r="K240" s="36">
        <v>1871</v>
      </c>
      <c r="L240" s="37"/>
      <c r="M240" s="37">
        <f t="shared" si="55"/>
        <v>37420</v>
      </c>
      <c r="N240" s="54" t="s">
        <v>389</v>
      </c>
      <c r="O240" s="63">
        <v>41865</v>
      </c>
      <c r="P240" s="33">
        <v>23</v>
      </c>
      <c r="Q240" s="40">
        <v>41880</v>
      </c>
      <c r="R240" s="38" t="s">
        <v>486</v>
      </c>
      <c r="S240" s="116"/>
      <c r="T240" s="39">
        <v>1477</v>
      </c>
      <c r="U240" s="39">
        <f t="shared" si="59"/>
        <v>29540</v>
      </c>
      <c r="V240" s="80" t="s">
        <v>606</v>
      </c>
      <c r="W240" s="81">
        <v>1</v>
      </c>
      <c r="X240" s="84">
        <f>W240*T240</f>
        <v>1477</v>
      </c>
      <c r="Y240" s="33" t="s">
        <v>339</v>
      </c>
      <c r="Z240" s="41">
        <v>41957</v>
      </c>
      <c r="AA240" s="33">
        <v>3865</v>
      </c>
      <c r="AD240" s="8"/>
    </row>
    <row r="241" spans="1:30" x14ac:dyDescent="0.25">
      <c r="A241" s="31" t="s">
        <v>353</v>
      </c>
      <c r="B241" s="32" t="s">
        <v>152</v>
      </c>
      <c r="C241" s="32" t="s">
        <v>355</v>
      </c>
      <c r="D241" s="33" t="s">
        <v>426</v>
      </c>
      <c r="E241" s="34">
        <v>150383</v>
      </c>
      <c r="F241" s="51" t="s">
        <v>60</v>
      </c>
      <c r="G241" s="34"/>
      <c r="H241" s="34">
        <v>30</v>
      </c>
      <c r="I241" s="34" t="s">
        <v>27</v>
      </c>
      <c r="J241" s="35" t="s">
        <v>412</v>
      </c>
      <c r="K241" s="36">
        <v>1192.04</v>
      </c>
      <c r="L241" s="37"/>
      <c r="M241" s="37">
        <f t="shared" si="55"/>
        <v>35761.199999999997</v>
      </c>
      <c r="N241" s="54" t="s">
        <v>389</v>
      </c>
      <c r="O241" s="63">
        <v>41865</v>
      </c>
      <c r="P241" s="33">
        <v>24</v>
      </c>
      <c r="Q241" s="40">
        <v>41880</v>
      </c>
      <c r="R241" s="38" t="s">
        <v>487</v>
      </c>
      <c r="S241" s="116" t="s">
        <v>790</v>
      </c>
      <c r="T241" s="39">
        <v>893.52</v>
      </c>
      <c r="U241" s="39">
        <f t="shared" si="59"/>
        <v>26805.599999999999</v>
      </c>
      <c r="V241" s="38"/>
      <c r="W241" s="82">
        <v>1</v>
      </c>
      <c r="X241" s="83">
        <f>W241*T241</f>
        <v>893.52</v>
      </c>
      <c r="Y241" s="38"/>
      <c r="Z241" s="38"/>
      <c r="AA241" s="38"/>
      <c r="AD241" s="8"/>
    </row>
    <row r="242" spans="1:30" x14ac:dyDescent="0.25">
      <c r="A242" s="31" t="s">
        <v>353</v>
      </c>
      <c r="B242" s="32" t="s">
        <v>152</v>
      </c>
      <c r="C242" s="32" t="s">
        <v>355</v>
      </c>
      <c r="D242" s="33" t="s">
        <v>426</v>
      </c>
      <c r="E242" s="34">
        <v>150383</v>
      </c>
      <c r="F242" s="51" t="s">
        <v>60</v>
      </c>
      <c r="G242" s="34"/>
      <c r="H242" s="34">
        <v>20</v>
      </c>
      <c r="I242" s="34" t="s">
        <v>27</v>
      </c>
      <c r="J242" s="35" t="s">
        <v>413</v>
      </c>
      <c r="K242" s="36">
        <v>386.1</v>
      </c>
      <c r="L242" s="37"/>
      <c r="M242" s="37">
        <f t="shared" si="55"/>
        <v>7722</v>
      </c>
      <c r="N242" s="54" t="s">
        <v>389</v>
      </c>
      <c r="O242" s="63">
        <v>41865</v>
      </c>
      <c r="P242" s="33">
        <v>25</v>
      </c>
      <c r="Q242" s="40">
        <v>41880</v>
      </c>
      <c r="R242" s="38" t="s">
        <v>485</v>
      </c>
      <c r="S242" s="116" t="s">
        <v>781</v>
      </c>
      <c r="T242" s="39">
        <v>339.44</v>
      </c>
      <c r="U242" s="39">
        <f t="shared" si="59"/>
        <v>6788.8</v>
      </c>
      <c r="V242" s="38"/>
      <c r="W242" s="82">
        <v>1</v>
      </c>
      <c r="X242" s="83">
        <f t="shared" ref="X242:X244" si="61">W242*T242</f>
        <v>339.44</v>
      </c>
      <c r="Y242" s="38"/>
      <c r="Z242" s="38"/>
      <c r="AA242" s="38"/>
      <c r="AD242" s="8"/>
    </row>
    <row r="243" spans="1:30" x14ac:dyDescent="0.25">
      <c r="A243" s="31" t="s">
        <v>353</v>
      </c>
      <c r="B243" s="32" t="s">
        <v>152</v>
      </c>
      <c r="C243" s="32" t="s">
        <v>355</v>
      </c>
      <c r="D243" s="33" t="s">
        <v>426</v>
      </c>
      <c r="E243" s="34">
        <v>150383</v>
      </c>
      <c r="F243" s="51" t="s">
        <v>60</v>
      </c>
      <c r="G243" s="34"/>
      <c r="H243" s="34">
        <v>15</v>
      </c>
      <c r="I243" s="34" t="s">
        <v>27</v>
      </c>
      <c r="J243" s="35" t="s">
        <v>414</v>
      </c>
      <c r="K243" s="36">
        <v>318.19</v>
      </c>
      <c r="L243" s="37"/>
      <c r="M243" s="37">
        <f t="shared" si="55"/>
        <v>4772.8500000000004</v>
      </c>
      <c r="N243" s="54" t="s">
        <v>389</v>
      </c>
      <c r="O243" s="63">
        <v>41865</v>
      </c>
      <c r="P243" s="33">
        <v>26</v>
      </c>
      <c r="Q243" s="40">
        <v>41880</v>
      </c>
      <c r="R243" s="38" t="s">
        <v>488</v>
      </c>
      <c r="S243" s="116" t="s">
        <v>785</v>
      </c>
      <c r="T243" s="39">
        <v>349.49</v>
      </c>
      <c r="U243" s="39">
        <f t="shared" si="59"/>
        <v>5242.3500000000004</v>
      </c>
      <c r="V243" s="38"/>
      <c r="W243" s="82">
        <v>1</v>
      </c>
      <c r="X243" s="83">
        <f t="shared" si="61"/>
        <v>349.49</v>
      </c>
      <c r="Y243" s="38"/>
      <c r="Z243" s="38"/>
      <c r="AA243" s="38"/>
      <c r="AD243" s="8"/>
    </row>
    <row r="244" spans="1:30" x14ac:dyDescent="0.25">
      <c r="A244" s="31" t="s">
        <v>353</v>
      </c>
      <c r="B244" s="32" t="s">
        <v>152</v>
      </c>
      <c r="C244" s="32" t="s">
        <v>355</v>
      </c>
      <c r="D244" s="33" t="s">
        <v>426</v>
      </c>
      <c r="E244" s="34">
        <v>150383</v>
      </c>
      <c r="F244" s="51" t="s">
        <v>60</v>
      </c>
      <c r="G244" s="34"/>
      <c r="H244" s="34">
        <v>10</v>
      </c>
      <c r="I244" s="34" t="s">
        <v>27</v>
      </c>
      <c r="J244" s="35" t="s">
        <v>415</v>
      </c>
      <c r="K244" s="36">
        <v>992.61</v>
      </c>
      <c r="L244" s="37"/>
      <c r="M244" s="37">
        <f t="shared" si="55"/>
        <v>9926.1</v>
      </c>
      <c r="N244" s="54" t="s">
        <v>389</v>
      </c>
      <c r="O244" s="63">
        <v>41865</v>
      </c>
      <c r="P244" s="33">
        <v>27</v>
      </c>
      <c r="Q244" s="40">
        <v>41880</v>
      </c>
      <c r="R244" s="38" t="s">
        <v>489</v>
      </c>
      <c r="S244" s="116" t="s">
        <v>791</v>
      </c>
      <c r="T244" s="39">
        <v>841</v>
      </c>
      <c r="U244" s="39">
        <f t="shared" si="59"/>
        <v>8410</v>
      </c>
      <c r="V244" s="38"/>
      <c r="W244" s="82">
        <v>1</v>
      </c>
      <c r="X244" s="83">
        <f t="shared" si="61"/>
        <v>841</v>
      </c>
      <c r="Y244" s="38"/>
      <c r="Z244" s="38"/>
      <c r="AA244" s="38"/>
      <c r="AD244" s="8"/>
    </row>
    <row r="245" spans="1:30" x14ac:dyDescent="0.25">
      <c r="A245" s="31" t="s">
        <v>353</v>
      </c>
      <c r="B245" s="32" t="s">
        <v>152</v>
      </c>
      <c r="C245" s="32" t="s">
        <v>355</v>
      </c>
      <c r="D245" s="33" t="s">
        <v>426</v>
      </c>
      <c r="E245" s="34">
        <v>319261</v>
      </c>
      <c r="F245" s="51" t="s">
        <v>60</v>
      </c>
      <c r="G245" s="34"/>
      <c r="H245" s="34">
        <v>10</v>
      </c>
      <c r="I245" s="34" t="s">
        <v>27</v>
      </c>
      <c r="J245" s="35" t="s">
        <v>416</v>
      </c>
      <c r="K245" s="36">
        <v>437.61</v>
      </c>
      <c r="L245" s="37"/>
      <c r="M245" s="37">
        <f t="shared" si="55"/>
        <v>4376.1000000000004</v>
      </c>
      <c r="N245" s="54" t="s">
        <v>389</v>
      </c>
      <c r="O245" s="63">
        <v>41865</v>
      </c>
      <c r="P245" s="33">
        <v>28</v>
      </c>
      <c r="Q245" s="40">
        <v>41880</v>
      </c>
      <c r="R245" s="79" t="s">
        <v>430</v>
      </c>
      <c r="S245" s="79"/>
      <c r="T245" s="39"/>
      <c r="U245" s="39"/>
      <c r="V245" s="38"/>
      <c r="W245" s="82"/>
      <c r="X245" s="83"/>
      <c r="Y245" s="38"/>
      <c r="Z245" s="38"/>
      <c r="AA245" s="38"/>
      <c r="AD245" s="8"/>
    </row>
    <row r="246" spans="1:30" x14ac:dyDescent="0.25">
      <c r="A246" s="31" t="s">
        <v>353</v>
      </c>
      <c r="B246" s="32" t="s">
        <v>152</v>
      </c>
      <c r="C246" s="32" t="s">
        <v>355</v>
      </c>
      <c r="D246" s="33" t="s">
        <v>426</v>
      </c>
      <c r="E246" s="34">
        <v>150383</v>
      </c>
      <c r="F246" s="51" t="s">
        <v>60</v>
      </c>
      <c r="G246" s="34"/>
      <c r="H246" s="34">
        <v>15</v>
      </c>
      <c r="I246" s="34" t="s">
        <v>27</v>
      </c>
      <c r="J246" s="35" t="s">
        <v>417</v>
      </c>
      <c r="K246" s="36">
        <v>432.08</v>
      </c>
      <c r="L246" s="37"/>
      <c r="M246" s="37">
        <f t="shared" si="55"/>
        <v>6481.2</v>
      </c>
      <c r="N246" s="54" t="s">
        <v>389</v>
      </c>
      <c r="O246" s="63">
        <v>41865</v>
      </c>
      <c r="P246" s="33">
        <v>29</v>
      </c>
      <c r="Q246" s="40">
        <v>41880</v>
      </c>
      <c r="R246" s="38" t="s">
        <v>490</v>
      </c>
      <c r="S246" s="116" t="s">
        <v>792</v>
      </c>
      <c r="T246" s="39">
        <v>431.99</v>
      </c>
      <c r="U246" s="39">
        <f>T246*H246</f>
        <v>6479.85</v>
      </c>
      <c r="V246" s="38"/>
      <c r="W246" s="82">
        <v>1</v>
      </c>
      <c r="X246" s="83">
        <f t="shared" ref="X246:X248" si="62">W246*T246</f>
        <v>431.99</v>
      </c>
      <c r="Y246" s="38"/>
      <c r="Z246" s="38"/>
      <c r="AA246" s="38"/>
      <c r="AD246" s="8"/>
    </row>
    <row r="247" spans="1:30" x14ac:dyDescent="0.25">
      <c r="A247" s="31" t="s">
        <v>353</v>
      </c>
      <c r="B247" s="32" t="s">
        <v>152</v>
      </c>
      <c r="C247" s="32" t="s">
        <v>355</v>
      </c>
      <c r="D247" s="33" t="s">
        <v>424</v>
      </c>
      <c r="E247" s="34">
        <v>150245</v>
      </c>
      <c r="F247" s="51" t="s">
        <v>60</v>
      </c>
      <c r="G247" s="34"/>
      <c r="H247" s="34">
        <v>15</v>
      </c>
      <c r="I247" s="34" t="s">
        <v>27</v>
      </c>
      <c r="J247" s="35" t="s">
        <v>418</v>
      </c>
      <c r="K247" s="36">
        <v>1328.87</v>
      </c>
      <c r="L247" s="37"/>
      <c r="M247" s="37">
        <f t="shared" si="55"/>
        <v>19933.05</v>
      </c>
      <c r="N247" s="54" t="s">
        <v>389</v>
      </c>
      <c r="O247" s="63">
        <v>41865</v>
      </c>
      <c r="P247" s="33">
        <v>30</v>
      </c>
      <c r="Q247" s="40">
        <v>41880</v>
      </c>
      <c r="R247" s="38" t="s">
        <v>491</v>
      </c>
      <c r="S247" s="116" t="s">
        <v>779</v>
      </c>
      <c r="T247" s="39">
        <v>1324.88</v>
      </c>
      <c r="U247" s="39">
        <f>T247*H247</f>
        <v>19873.2</v>
      </c>
      <c r="V247" s="38"/>
      <c r="W247" s="82">
        <v>1</v>
      </c>
      <c r="X247" s="83">
        <f t="shared" si="62"/>
        <v>1324.88</v>
      </c>
      <c r="Y247" s="38"/>
      <c r="Z247" s="38"/>
      <c r="AA247" s="38"/>
      <c r="AD247" s="8"/>
    </row>
    <row r="248" spans="1:30" x14ac:dyDescent="0.25">
      <c r="A248" s="31" t="s">
        <v>353</v>
      </c>
      <c r="B248" s="32" t="s">
        <v>152</v>
      </c>
      <c r="C248" s="32" t="s">
        <v>355</v>
      </c>
      <c r="D248" s="33" t="s">
        <v>422</v>
      </c>
      <c r="E248" s="34">
        <v>32921</v>
      </c>
      <c r="F248" s="51" t="s">
        <v>60</v>
      </c>
      <c r="G248" s="34"/>
      <c r="H248" s="34">
        <v>20</v>
      </c>
      <c r="I248" s="34" t="s">
        <v>27</v>
      </c>
      <c r="J248" s="35" t="s">
        <v>419</v>
      </c>
      <c r="K248" s="36">
        <v>430.92</v>
      </c>
      <c r="L248" s="37"/>
      <c r="M248" s="37">
        <f t="shared" si="55"/>
        <v>8618.4</v>
      </c>
      <c r="N248" s="54" t="s">
        <v>389</v>
      </c>
      <c r="O248" s="63">
        <v>41865</v>
      </c>
      <c r="P248" s="33">
        <v>31</v>
      </c>
      <c r="Q248" s="40">
        <v>41880</v>
      </c>
      <c r="R248" s="38" t="s">
        <v>476</v>
      </c>
      <c r="S248" s="116" t="s">
        <v>788</v>
      </c>
      <c r="T248" s="39">
        <v>430</v>
      </c>
      <c r="U248" s="39">
        <f>T248*H248</f>
        <v>8600</v>
      </c>
      <c r="V248" s="38"/>
      <c r="W248" s="82">
        <v>1</v>
      </c>
      <c r="X248" s="83">
        <f t="shared" si="62"/>
        <v>430</v>
      </c>
      <c r="Y248" s="38"/>
      <c r="Z248" s="38"/>
      <c r="AA248" s="38"/>
      <c r="AD248" s="8"/>
    </row>
    <row r="249" spans="1:30" x14ac:dyDescent="0.25">
      <c r="A249" s="31" t="s">
        <v>353</v>
      </c>
      <c r="B249" s="32" t="s">
        <v>152</v>
      </c>
      <c r="C249" s="32" t="s">
        <v>355</v>
      </c>
      <c r="D249" s="33" t="s">
        <v>422</v>
      </c>
      <c r="E249" s="34">
        <v>140465</v>
      </c>
      <c r="F249" s="51" t="s">
        <v>60</v>
      </c>
      <c r="G249" s="34"/>
      <c r="H249" s="34">
        <v>20</v>
      </c>
      <c r="I249" s="34" t="s">
        <v>27</v>
      </c>
      <c r="J249" s="35" t="s">
        <v>420</v>
      </c>
      <c r="K249" s="36">
        <v>1609.67</v>
      </c>
      <c r="L249" s="37"/>
      <c r="M249" s="37">
        <f t="shared" si="55"/>
        <v>32193.4</v>
      </c>
      <c r="N249" s="54" t="s">
        <v>389</v>
      </c>
      <c r="O249" s="63">
        <v>41865</v>
      </c>
      <c r="P249" s="33">
        <v>32</v>
      </c>
      <c r="Q249" s="40">
        <v>41880</v>
      </c>
      <c r="R249" s="79" t="s">
        <v>345</v>
      </c>
      <c r="S249" s="79"/>
      <c r="T249" s="39"/>
      <c r="U249" s="39"/>
      <c r="V249" s="38"/>
      <c r="W249" s="33"/>
      <c r="X249" s="39"/>
      <c r="Y249" s="38"/>
      <c r="Z249" s="38"/>
      <c r="AA249" s="38"/>
      <c r="AD249" s="8"/>
    </row>
    <row r="250" spans="1:30" x14ac:dyDescent="0.25">
      <c r="A250" s="31" t="s">
        <v>353</v>
      </c>
      <c r="B250" s="32" t="s">
        <v>152</v>
      </c>
      <c r="C250" s="32" t="s">
        <v>355</v>
      </c>
      <c r="D250" s="33" t="s">
        <v>427</v>
      </c>
      <c r="E250" s="34">
        <v>119210</v>
      </c>
      <c r="F250" s="51" t="s">
        <v>60</v>
      </c>
      <c r="G250" s="34"/>
      <c r="H250" s="34">
        <v>30</v>
      </c>
      <c r="I250" s="34" t="s">
        <v>27</v>
      </c>
      <c r="J250" s="35" t="s">
        <v>421</v>
      </c>
      <c r="K250" s="36">
        <v>313.67</v>
      </c>
      <c r="L250" s="37"/>
      <c r="M250" s="37">
        <f t="shared" si="55"/>
        <v>9410.1</v>
      </c>
      <c r="N250" s="54" t="s">
        <v>389</v>
      </c>
      <c r="O250" s="63">
        <v>41865</v>
      </c>
      <c r="P250" s="33">
        <v>33</v>
      </c>
      <c r="Q250" s="40">
        <v>41880</v>
      </c>
      <c r="R250" s="79" t="s">
        <v>430</v>
      </c>
      <c r="S250" s="79"/>
      <c r="T250" s="39"/>
      <c r="U250" s="39"/>
      <c r="V250" s="38"/>
      <c r="W250" s="33"/>
      <c r="X250" s="39"/>
      <c r="Y250" s="38"/>
      <c r="Z250" s="38"/>
      <c r="AA250" s="38"/>
      <c r="AD250" s="8"/>
    </row>
    <row r="251" spans="1:30" ht="12.75" customHeight="1" x14ac:dyDescent="0.25">
      <c r="A251" s="31" t="s">
        <v>353</v>
      </c>
      <c r="B251" s="32" t="s">
        <v>152</v>
      </c>
      <c r="C251" s="32" t="s">
        <v>355</v>
      </c>
      <c r="D251" s="33" t="s">
        <v>53</v>
      </c>
      <c r="E251" s="34">
        <v>193590</v>
      </c>
      <c r="F251" s="33" t="s">
        <v>60</v>
      </c>
      <c r="G251" s="34"/>
      <c r="H251" s="34">
        <v>10</v>
      </c>
      <c r="I251" s="34" t="s">
        <v>27</v>
      </c>
      <c r="J251" s="35" t="s">
        <v>466</v>
      </c>
      <c r="K251" s="36">
        <v>80</v>
      </c>
      <c r="L251" s="37"/>
      <c r="M251" s="37">
        <f t="shared" ref="M251" si="63">K251*H251</f>
        <v>800</v>
      </c>
      <c r="N251" s="31" t="s">
        <v>467</v>
      </c>
      <c r="O251" s="41">
        <v>41561</v>
      </c>
      <c r="P251" s="33">
        <v>10</v>
      </c>
      <c r="Q251" s="40">
        <v>41564</v>
      </c>
      <c r="R251" s="38" t="s">
        <v>468</v>
      </c>
      <c r="S251" s="38"/>
      <c r="T251" s="39">
        <v>80</v>
      </c>
      <c r="U251" s="39">
        <f t="shared" ref="U251:U259" si="64">T251*H251</f>
        <v>800</v>
      </c>
      <c r="V251" s="80" t="s">
        <v>469</v>
      </c>
      <c r="W251" s="81">
        <v>10</v>
      </c>
      <c r="X251" s="84">
        <f>W251*T251</f>
        <v>800</v>
      </c>
      <c r="Y251" s="33" t="s">
        <v>339</v>
      </c>
      <c r="Z251" s="41">
        <v>41911</v>
      </c>
      <c r="AA251" s="33">
        <v>5116</v>
      </c>
      <c r="AD251" s="8"/>
    </row>
    <row r="252" spans="1:30" x14ac:dyDescent="0.25">
      <c r="A252" s="31" t="s">
        <v>353</v>
      </c>
      <c r="B252" s="32" t="s">
        <v>41</v>
      </c>
      <c r="C252" s="32" t="s">
        <v>355</v>
      </c>
      <c r="D252" s="33" t="s">
        <v>458</v>
      </c>
      <c r="E252" s="34">
        <v>389458</v>
      </c>
      <c r="F252" s="33" t="s">
        <v>62</v>
      </c>
      <c r="G252" s="34"/>
      <c r="H252" s="34">
        <v>11</v>
      </c>
      <c r="I252" s="34" t="s">
        <v>64</v>
      </c>
      <c r="J252" s="35" t="s">
        <v>459</v>
      </c>
      <c r="K252" s="36">
        <v>5</v>
      </c>
      <c r="L252" s="37"/>
      <c r="M252" s="37">
        <f t="shared" si="55"/>
        <v>55</v>
      </c>
      <c r="N252" s="31" t="s">
        <v>460</v>
      </c>
      <c r="O252" s="41">
        <v>41775</v>
      </c>
      <c r="P252" s="33">
        <v>2</v>
      </c>
      <c r="Q252" s="40">
        <v>41792</v>
      </c>
      <c r="R252" s="38" t="s">
        <v>461</v>
      </c>
      <c r="S252" s="38"/>
      <c r="T252" s="39">
        <v>5</v>
      </c>
      <c r="U252" s="39">
        <f t="shared" si="64"/>
        <v>55</v>
      </c>
      <c r="V252" s="80" t="s">
        <v>462</v>
      </c>
      <c r="W252" s="81">
        <v>11</v>
      </c>
      <c r="X252" s="84">
        <f>W252*T252</f>
        <v>55</v>
      </c>
      <c r="Y252" s="38"/>
      <c r="Z252" s="38"/>
      <c r="AA252" s="38"/>
      <c r="AD252" s="8"/>
    </row>
    <row r="253" spans="1:30" x14ac:dyDescent="0.25">
      <c r="A253" s="31" t="s">
        <v>353</v>
      </c>
      <c r="B253" s="32" t="s">
        <v>41</v>
      </c>
      <c r="C253" s="32" t="s">
        <v>355</v>
      </c>
      <c r="D253" s="33" t="s">
        <v>458</v>
      </c>
      <c r="E253" s="34">
        <v>408763</v>
      </c>
      <c r="F253" s="33" t="s">
        <v>62</v>
      </c>
      <c r="G253" s="34"/>
      <c r="H253" s="34">
        <v>2</v>
      </c>
      <c r="I253" s="34" t="s">
        <v>463</v>
      </c>
      <c r="J253" s="35" t="s">
        <v>464</v>
      </c>
      <c r="K253" s="36">
        <v>17</v>
      </c>
      <c r="L253" s="37"/>
      <c r="M253" s="37">
        <f t="shared" si="55"/>
        <v>34</v>
      </c>
      <c r="N253" s="31" t="s">
        <v>460</v>
      </c>
      <c r="O253" s="41">
        <v>41775</v>
      </c>
      <c r="P253" s="33">
        <v>4</v>
      </c>
      <c r="Q253" s="40">
        <v>41792</v>
      </c>
      <c r="R253" s="38" t="s">
        <v>461</v>
      </c>
      <c r="S253" s="38"/>
      <c r="T253" s="39">
        <v>17</v>
      </c>
      <c r="U253" s="39">
        <f t="shared" si="64"/>
        <v>34</v>
      </c>
      <c r="V253" s="80" t="s">
        <v>462</v>
      </c>
      <c r="W253" s="81">
        <v>2</v>
      </c>
      <c r="X253" s="84">
        <f>W253*T253</f>
        <v>34</v>
      </c>
      <c r="Y253" s="38"/>
      <c r="Z253" s="38"/>
      <c r="AA253" s="38"/>
      <c r="AD253" s="8"/>
    </row>
    <row r="254" spans="1:30" x14ac:dyDescent="0.25">
      <c r="A254" s="31" t="s">
        <v>353</v>
      </c>
      <c r="B254" s="32" t="s">
        <v>41</v>
      </c>
      <c r="C254" s="32" t="s">
        <v>355</v>
      </c>
      <c r="D254" s="33" t="s">
        <v>458</v>
      </c>
      <c r="E254" s="34">
        <v>343</v>
      </c>
      <c r="F254" s="33" t="s">
        <v>62</v>
      </c>
      <c r="G254" s="34"/>
      <c r="H254" s="34">
        <v>93</v>
      </c>
      <c r="I254" s="34" t="s">
        <v>64</v>
      </c>
      <c r="J254" s="35" t="s">
        <v>465</v>
      </c>
      <c r="K254" s="36">
        <v>3.95</v>
      </c>
      <c r="L254" s="37"/>
      <c r="M254" s="37">
        <f t="shared" si="55"/>
        <v>367.35</v>
      </c>
      <c r="N254" s="31" t="s">
        <v>460</v>
      </c>
      <c r="O254" s="41">
        <v>41775</v>
      </c>
      <c r="P254" s="33">
        <v>5</v>
      </c>
      <c r="Q254" s="40">
        <v>41792</v>
      </c>
      <c r="R254" s="38" t="s">
        <v>461</v>
      </c>
      <c r="S254" s="38"/>
      <c r="T254" s="39">
        <v>3.95</v>
      </c>
      <c r="U254" s="39">
        <f t="shared" si="64"/>
        <v>367.35</v>
      </c>
      <c r="V254" s="80" t="s">
        <v>462</v>
      </c>
      <c r="W254" s="81">
        <v>93</v>
      </c>
      <c r="X254" s="84">
        <f>W254*T254</f>
        <v>367.35</v>
      </c>
      <c r="Y254" s="38"/>
      <c r="Z254" s="38"/>
      <c r="AA254" s="38"/>
      <c r="AD254" s="8"/>
    </row>
    <row r="255" spans="1:30" ht="25.5" x14ac:dyDescent="0.25">
      <c r="A255" s="31" t="s">
        <v>353</v>
      </c>
      <c r="B255" s="32" t="s">
        <v>41</v>
      </c>
      <c r="C255" s="32" t="s">
        <v>355</v>
      </c>
      <c r="D255" s="33" t="s">
        <v>55</v>
      </c>
      <c r="E255" s="34">
        <v>233708</v>
      </c>
      <c r="F255" s="33" t="s">
        <v>62</v>
      </c>
      <c r="G255" s="34"/>
      <c r="H255" s="34">
        <v>35</v>
      </c>
      <c r="I255" s="34" t="s">
        <v>242</v>
      </c>
      <c r="J255" s="35" t="s">
        <v>550</v>
      </c>
      <c r="K255" s="36">
        <v>2.98</v>
      </c>
      <c r="L255" s="37"/>
      <c r="M255" s="37">
        <f t="shared" si="55"/>
        <v>104.3</v>
      </c>
      <c r="N255" s="31" t="s">
        <v>460</v>
      </c>
      <c r="O255" s="41">
        <v>41775</v>
      </c>
      <c r="P255" s="33">
        <v>1</v>
      </c>
      <c r="Q255" s="40">
        <v>41792</v>
      </c>
      <c r="R255" s="38" t="s">
        <v>551</v>
      </c>
      <c r="S255" s="38"/>
      <c r="T255" s="39">
        <v>2.98</v>
      </c>
      <c r="U255" s="39">
        <f t="shared" si="64"/>
        <v>104.3</v>
      </c>
      <c r="V255" s="80" t="s">
        <v>552</v>
      </c>
      <c r="W255" s="81">
        <v>35</v>
      </c>
      <c r="X255" s="84">
        <f>W255*T255</f>
        <v>104.3</v>
      </c>
      <c r="Y255" s="33" t="s">
        <v>339</v>
      </c>
      <c r="Z255" s="41">
        <v>41943</v>
      </c>
      <c r="AA255" s="33">
        <v>4789</v>
      </c>
      <c r="AD255" s="8"/>
    </row>
    <row r="256" spans="1:30" x14ac:dyDescent="0.25">
      <c r="A256" s="31" t="s">
        <v>353</v>
      </c>
      <c r="B256" s="32" t="s">
        <v>152</v>
      </c>
      <c r="C256" s="32" t="s">
        <v>355</v>
      </c>
      <c r="D256" s="33" t="s">
        <v>426</v>
      </c>
      <c r="E256" s="34">
        <v>335503</v>
      </c>
      <c r="F256" s="33" t="s">
        <v>60</v>
      </c>
      <c r="G256" s="34">
        <v>0</v>
      </c>
      <c r="H256" s="34">
        <v>40</v>
      </c>
      <c r="I256" s="34" t="s">
        <v>27</v>
      </c>
      <c r="J256" s="35" t="s">
        <v>472</v>
      </c>
      <c r="K256" s="36">
        <v>1466.24</v>
      </c>
      <c r="L256" s="37"/>
      <c r="M256" s="37">
        <f t="shared" si="55"/>
        <v>58649.599999999999</v>
      </c>
      <c r="N256" s="31" t="s">
        <v>470</v>
      </c>
      <c r="O256" s="41">
        <v>41898</v>
      </c>
      <c r="P256" s="33">
        <v>1</v>
      </c>
      <c r="Q256" s="40">
        <v>41900</v>
      </c>
      <c r="R256" s="38" t="s">
        <v>764</v>
      </c>
      <c r="S256" s="38"/>
      <c r="T256" s="39">
        <v>1002</v>
      </c>
      <c r="U256" s="39">
        <f t="shared" si="64"/>
        <v>40080</v>
      </c>
      <c r="V256" s="38"/>
      <c r="W256" s="33"/>
      <c r="X256" s="39"/>
      <c r="Y256" s="38"/>
      <c r="Z256" s="38"/>
      <c r="AA256" s="38"/>
      <c r="AD256" s="8"/>
    </row>
    <row r="257" spans="1:30" x14ac:dyDescent="0.25">
      <c r="A257" s="31" t="s">
        <v>353</v>
      </c>
      <c r="B257" s="32" t="s">
        <v>152</v>
      </c>
      <c r="C257" s="32" t="s">
        <v>355</v>
      </c>
      <c r="D257" s="33" t="s">
        <v>426</v>
      </c>
      <c r="E257" s="34">
        <v>102369</v>
      </c>
      <c r="F257" s="33" t="s">
        <v>60</v>
      </c>
      <c r="G257" s="34">
        <v>0</v>
      </c>
      <c r="H257" s="34">
        <v>40</v>
      </c>
      <c r="I257" s="34" t="s">
        <v>27</v>
      </c>
      <c r="J257" s="35" t="s">
        <v>471</v>
      </c>
      <c r="K257" s="36">
        <v>1466.24</v>
      </c>
      <c r="L257" s="37"/>
      <c r="M257" s="37">
        <f t="shared" ref="M257:M261" si="65">K257*H257</f>
        <v>58649.599999999999</v>
      </c>
      <c r="N257" s="31" t="s">
        <v>470</v>
      </c>
      <c r="O257" s="41">
        <v>41898</v>
      </c>
      <c r="P257" s="33">
        <v>2</v>
      </c>
      <c r="Q257" s="40">
        <v>41900</v>
      </c>
      <c r="R257" s="38" t="s">
        <v>764</v>
      </c>
      <c r="S257" s="38"/>
      <c r="T257" s="39">
        <v>1038</v>
      </c>
      <c r="U257" s="39">
        <f t="shared" si="64"/>
        <v>41520</v>
      </c>
      <c r="V257" s="38"/>
      <c r="W257" s="33"/>
      <c r="X257" s="39"/>
      <c r="Y257" s="38"/>
      <c r="Z257" s="38"/>
      <c r="AA257" s="38"/>
      <c r="AD257" s="8"/>
    </row>
    <row r="258" spans="1:30" x14ac:dyDescent="0.25">
      <c r="A258" s="31" t="s">
        <v>353</v>
      </c>
      <c r="B258" s="32" t="s">
        <v>152</v>
      </c>
      <c r="C258" s="32" t="s">
        <v>355</v>
      </c>
      <c r="D258" s="33" t="s">
        <v>426</v>
      </c>
      <c r="E258" s="34">
        <v>383492</v>
      </c>
      <c r="F258" s="33" t="s">
        <v>60</v>
      </c>
      <c r="G258" s="34">
        <v>9</v>
      </c>
      <c r="H258" s="34">
        <v>50</v>
      </c>
      <c r="I258" s="34" t="s">
        <v>27</v>
      </c>
      <c r="J258" s="35" t="s">
        <v>473</v>
      </c>
      <c r="K258" s="36">
        <v>320.12</v>
      </c>
      <c r="L258" s="37">
        <f>K258*G258</f>
        <v>2881.08</v>
      </c>
      <c r="M258" s="37">
        <f t="shared" si="65"/>
        <v>16006</v>
      </c>
      <c r="N258" s="31" t="s">
        <v>470</v>
      </c>
      <c r="O258" s="41">
        <v>41898</v>
      </c>
      <c r="P258" s="33">
        <v>3</v>
      </c>
      <c r="Q258" s="40">
        <v>41900</v>
      </c>
      <c r="R258" s="38" t="s">
        <v>765</v>
      </c>
      <c r="S258" s="116" t="s">
        <v>793</v>
      </c>
      <c r="T258" s="39">
        <v>135</v>
      </c>
      <c r="U258" s="39">
        <f t="shared" si="64"/>
        <v>6750</v>
      </c>
      <c r="V258" s="38"/>
      <c r="W258" s="82">
        <v>4</v>
      </c>
      <c r="X258" s="83">
        <f>W258*T258</f>
        <v>540</v>
      </c>
      <c r="Y258" s="38"/>
      <c r="Z258" s="38"/>
      <c r="AA258" s="38"/>
      <c r="AD258" s="8"/>
    </row>
    <row r="259" spans="1:30" x14ac:dyDescent="0.25">
      <c r="A259" s="31" t="s">
        <v>353</v>
      </c>
      <c r="B259" s="32" t="s">
        <v>152</v>
      </c>
      <c r="C259" s="32" t="s">
        <v>355</v>
      </c>
      <c r="D259" s="33" t="s">
        <v>426</v>
      </c>
      <c r="E259" s="34">
        <v>337699</v>
      </c>
      <c r="F259" s="33" t="s">
        <v>60</v>
      </c>
      <c r="G259" s="34">
        <v>15</v>
      </c>
      <c r="H259" s="34">
        <v>80</v>
      </c>
      <c r="I259" s="34" t="s">
        <v>474</v>
      </c>
      <c r="J259" s="35" t="s">
        <v>475</v>
      </c>
      <c r="K259" s="36">
        <v>771.33</v>
      </c>
      <c r="L259" s="37">
        <f>K259*G259</f>
        <v>11569.95</v>
      </c>
      <c r="M259" s="37">
        <f t="shared" si="65"/>
        <v>61706.400000000001</v>
      </c>
      <c r="N259" s="31" t="s">
        <v>470</v>
      </c>
      <c r="O259" s="41">
        <v>41898</v>
      </c>
      <c r="P259" s="33">
        <v>4</v>
      </c>
      <c r="Q259" s="40">
        <v>41900</v>
      </c>
      <c r="R259" s="38" t="s">
        <v>764</v>
      </c>
      <c r="S259" s="116" t="s">
        <v>778</v>
      </c>
      <c r="T259" s="39">
        <v>420</v>
      </c>
      <c r="U259" s="39">
        <f t="shared" si="64"/>
        <v>33600</v>
      </c>
      <c r="V259" s="38"/>
      <c r="W259" s="82">
        <v>5</v>
      </c>
      <c r="X259" s="83">
        <f>W259*T259</f>
        <v>2100</v>
      </c>
      <c r="Y259" s="38"/>
      <c r="Z259" s="38"/>
      <c r="AA259" s="38"/>
      <c r="AD259" s="8"/>
    </row>
    <row r="260" spans="1:30" ht="25.5" x14ac:dyDescent="0.25">
      <c r="A260" s="31" t="s">
        <v>497</v>
      </c>
      <c r="B260" s="32" t="s">
        <v>152</v>
      </c>
      <c r="C260" s="33" t="s">
        <v>44</v>
      </c>
      <c r="D260" s="33" t="s">
        <v>153</v>
      </c>
      <c r="E260" s="34">
        <v>24023</v>
      </c>
      <c r="F260" s="33" t="s">
        <v>60</v>
      </c>
      <c r="G260" s="34">
        <v>12</v>
      </c>
      <c r="H260" s="34">
        <v>12</v>
      </c>
      <c r="I260" s="34" t="s">
        <v>498</v>
      </c>
      <c r="J260" s="35" t="s">
        <v>499</v>
      </c>
      <c r="K260" s="36">
        <v>41822.99</v>
      </c>
      <c r="L260" s="37">
        <f>K260*G260</f>
        <v>501875.88</v>
      </c>
      <c r="M260" s="37">
        <f t="shared" si="65"/>
        <v>501875.88</v>
      </c>
      <c r="N260" s="31"/>
      <c r="O260" s="41"/>
      <c r="P260" s="33"/>
      <c r="Q260" s="40"/>
      <c r="R260" s="38"/>
      <c r="S260" s="38"/>
      <c r="T260" s="39"/>
      <c r="U260" s="39"/>
      <c r="V260" s="38"/>
      <c r="W260" s="33"/>
      <c r="X260" s="38"/>
      <c r="Y260" s="38"/>
      <c r="Z260" s="38"/>
      <c r="AA260" s="38"/>
      <c r="AD260" s="8"/>
    </row>
    <row r="261" spans="1:30" ht="38.25" x14ac:dyDescent="0.25">
      <c r="A261" s="31" t="s">
        <v>500</v>
      </c>
      <c r="B261" s="32" t="s">
        <v>152</v>
      </c>
      <c r="C261" s="33" t="s">
        <v>369</v>
      </c>
      <c r="D261" s="33" t="s">
        <v>370</v>
      </c>
      <c r="E261" s="34">
        <v>23108</v>
      </c>
      <c r="F261" s="33" t="s">
        <v>60</v>
      </c>
      <c r="G261" s="34">
        <v>1</v>
      </c>
      <c r="H261" s="34">
        <v>1</v>
      </c>
      <c r="I261" s="46" t="s">
        <v>45</v>
      </c>
      <c r="J261" s="47" t="s">
        <v>371</v>
      </c>
      <c r="K261" s="48">
        <v>7990</v>
      </c>
      <c r="L261" s="37">
        <f>K261*G261</f>
        <v>7990</v>
      </c>
      <c r="M261" s="37">
        <f t="shared" si="65"/>
        <v>7990</v>
      </c>
      <c r="N261" s="31" t="s">
        <v>341</v>
      </c>
      <c r="O261" s="41" t="s">
        <v>341</v>
      </c>
      <c r="P261" s="33" t="s">
        <v>341</v>
      </c>
      <c r="Q261" s="33" t="s">
        <v>341</v>
      </c>
      <c r="R261" s="38" t="s">
        <v>501</v>
      </c>
      <c r="S261" s="38"/>
      <c r="T261" s="39">
        <v>7990</v>
      </c>
      <c r="U261" s="39">
        <f>T261*H261</f>
        <v>7990</v>
      </c>
      <c r="V261" s="38"/>
      <c r="W261" s="33"/>
      <c r="X261" s="38"/>
      <c r="Y261" s="38"/>
      <c r="Z261" s="38"/>
      <c r="AA261" s="38"/>
      <c r="AD261" s="8"/>
    </row>
    <row r="262" spans="1:30" ht="38.25" x14ac:dyDescent="0.25">
      <c r="A262" s="31" t="s">
        <v>502</v>
      </c>
      <c r="B262" s="32" t="s">
        <v>152</v>
      </c>
      <c r="C262" s="33" t="s">
        <v>334</v>
      </c>
      <c r="D262" s="33" t="s">
        <v>503</v>
      </c>
      <c r="E262" s="34">
        <v>259743</v>
      </c>
      <c r="F262" s="33" t="s">
        <v>60</v>
      </c>
      <c r="G262" s="34">
        <v>180</v>
      </c>
      <c r="H262" s="66">
        <v>180</v>
      </c>
      <c r="I262" s="94" t="s">
        <v>504</v>
      </c>
      <c r="J262" s="95" t="s">
        <v>505</v>
      </c>
      <c r="K262" s="96">
        <v>9.8000000000000007</v>
      </c>
      <c r="L262" s="37">
        <f t="shared" ref="L262:L271" si="66">K262*G262</f>
        <v>1764.0000000000002</v>
      </c>
      <c r="M262" s="37">
        <f t="shared" ref="M262:M271" si="67">K262*H262</f>
        <v>1764.0000000000002</v>
      </c>
      <c r="N262" s="31" t="s">
        <v>341</v>
      </c>
      <c r="O262" s="41" t="s">
        <v>341</v>
      </c>
      <c r="P262" s="33" t="s">
        <v>341</v>
      </c>
      <c r="Q262" s="33" t="s">
        <v>341</v>
      </c>
      <c r="R262" s="38" t="s">
        <v>514</v>
      </c>
      <c r="S262" s="38"/>
      <c r="T262" s="39">
        <v>9.8000000000000007</v>
      </c>
      <c r="U262" s="39">
        <f t="shared" ref="U262:U311" si="68">T262*H262</f>
        <v>1764.0000000000002</v>
      </c>
      <c r="V262" s="80" t="s">
        <v>515</v>
      </c>
      <c r="W262" s="98">
        <v>180</v>
      </c>
      <c r="X262" s="84">
        <f t="shared" ref="X262:X299" si="69">W262*T262</f>
        <v>1764.0000000000002</v>
      </c>
      <c r="Y262" s="33" t="s">
        <v>339</v>
      </c>
      <c r="Z262" s="41">
        <v>41947</v>
      </c>
      <c r="AA262" s="33">
        <v>6344721</v>
      </c>
      <c r="AD262" s="8"/>
    </row>
    <row r="263" spans="1:30" ht="25.5" x14ac:dyDescent="0.25">
      <c r="A263" s="31" t="s">
        <v>502</v>
      </c>
      <c r="B263" s="32" t="s">
        <v>152</v>
      </c>
      <c r="C263" s="33" t="s">
        <v>334</v>
      </c>
      <c r="D263" s="33" t="s">
        <v>503</v>
      </c>
      <c r="E263" s="34">
        <v>354172</v>
      </c>
      <c r="F263" s="33" t="s">
        <v>60</v>
      </c>
      <c r="G263" s="34">
        <v>60</v>
      </c>
      <c r="H263" s="66">
        <v>60</v>
      </c>
      <c r="I263" s="94" t="s">
        <v>504</v>
      </c>
      <c r="J263" s="97" t="s">
        <v>506</v>
      </c>
      <c r="K263" s="96">
        <v>2.1</v>
      </c>
      <c r="L263" s="37">
        <f t="shared" si="66"/>
        <v>126</v>
      </c>
      <c r="M263" s="37">
        <f t="shared" si="67"/>
        <v>126</v>
      </c>
      <c r="N263" s="31" t="s">
        <v>341</v>
      </c>
      <c r="O263" s="41" t="s">
        <v>341</v>
      </c>
      <c r="P263" s="33" t="s">
        <v>341</v>
      </c>
      <c r="Q263" s="33" t="s">
        <v>341</v>
      </c>
      <c r="R263" s="38" t="s">
        <v>514</v>
      </c>
      <c r="S263" s="38"/>
      <c r="T263" s="39">
        <v>2.1</v>
      </c>
      <c r="U263" s="39">
        <f t="shared" si="68"/>
        <v>126</v>
      </c>
      <c r="V263" s="80" t="s">
        <v>515</v>
      </c>
      <c r="W263" s="98">
        <v>60</v>
      </c>
      <c r="X263" s="84">
        <f t="shared" si="69"/>
        <v>126</v>
      </c>
      <c r="Y263" s="33" t="s">
        <v>339</v>
      </c>
      <c r="Z263" s="41">
        <v>41947</v>
      </c>
      <c r="AA263" s="33">
        <v>6344721</v>
      </c>
      <c r="AD263" s="8"/>
    </row>
    <row r="264" spans="1:30" ht="25.5" x14ac:dyDescent="0.25">
      <c r="A264" s="31" t="s">
        <v>502</v>
      </c>
      <c r="B264" s="32" t="s">
        <v>152</v>
      </c>
      <c r="C264" s="33" t="s">
        <v>334</v>
      </c>
      <c r="D264" s="33" t="s">
        <v>503</v>
      </c>
      <c r="E264" s="34">
        <v>77143</v>
      </c>
      <c r="F264" s="33" t="s">
        <v>60</v>
      </c>
      <c r="G264" s="34">
        <v>8</v>
      </c>
      <c r="H264" s="66">
        <v>8</v>
      </c>
      <c r="I264" s="94" t="s">
        <v>27</v>
      </c>
      <c r="J264" s="97" t="s">
        <v>507</v>
      </c>
      <c r="K264" s="96">
        <v>4.95</v>
      </c>
      <c r="L264" s="37">
        <f t="shared" si="66"/>
        <v>39.6</v>
      </c>
      <c r="M264" s="37">
        <f t="shared" si="67"/>
        <v>39.6</v>
      </c>
      <c r="N264" s="31" t="s">
        <v>341</v>
      </c>
      <c r="O264" s="41" t="s">
        <v>341</v>
      </c>
      <c r="P264" s="33" t="s">
        <v>341</v>
      </c>
      <c r="Q264" s="33" t="s">
        <v>341</v>
      </c>
      <c r="R264" s="38" t="s">
        <v>514</v>
      </c>
      <c r="S264" s="38"/>
      <c r="T264" s="39">
        <v>4.95</v>
      </c>
      <c r="U264" s="39">
        <f t="shared" si="68"/>
        <v>39.6</v>
      </c>
      <c r="V264" s="80" t="s">
        <v>515</v>
      </c>
      <c r="W264" s="98">
        <v>8</v>
      </c>
      <c r="X264" s="84">
        <f t="shared" si="69"/>
        <v>39.6</v>
      </c>
      <c r="Y264" s="33" t="s">
        <v>339</v>
      </c>
      <c r="Z264" s="41">
        <v>41947</v>
      </c>
      <c r="AA264" s="33">
        <v>6344721</v>
      </c>
      <c r="AD264" s="8"/>
    </row>
    <row r="265" spans="1:30" ht="25.5" x14ac:dyDescent="0.25">
      <c r="A265" s="31" t="s">
        <v>502</v>
      </c>
      <c r="B265" s="32" t="s">
        <v>152</v>
      </c>
      <c r="C265" s="33" t="s">
        <v>334</v>
      </c>
      <c r="D265" s="33" t="s">
        <v>503</v>
      </c>
      <c r="E265" s="34">
        <v>140295</v>
      </c>
      <c r="F265" s="33" t="s">
        <v>60</v>
      </c>
      <c r="G265" s="34">
        <v>30</v>
      </c>
      <c r="H265" s="66">
        <v>30</v>
      </c>
      <c r="I265" s="94" t="s">
        <v>27</v>
      </c>
      <c r="J265" s="97" t="s">
        <v>508</v>
      </c>
      <c r="K265" s="96">
        <v>2.25</v>
      </c>
      <c r="L265" s="37">
        <f t="shared" si="66"/>
        <v>67.5</v>
      </c>
      <c r="M265" s="37">
        <f t="shared" si="67"/>
        <v>67.5</v>
      </c>
      <c r="N265" s="31" t="s">
        <v>341</v>
      </c>
      <c r="O265" s="41" t="s">
        <v>341</v>
      </c>
      <c r="P265" s="33" t="s">
        <v>341</v>
      </c>
      <c r="Q265" s="33" t="s">
        <v>341</v>
      </c>
      <c r="R265" s="38" t="s">
        <v>514</v>
      </c>
      <c r="S265" s="38"/>
      <c r="T265" s="39">
        <v>2.25</v>
      </c>
      <c r="U265" s="39">
        <f t="shared" si="68"/>
        <v>67.5</v>
      </c>
      <c r="V265" s="80" t="s">
        <v>515</v>
      </c>
      <c r="W265" s="98">
        <v>30</v>
      </c>
      <c r="X265" s="84">
        <f t="shared" si="69"/>
        <v>67.5</v>
      </c>
      <c r="Y265" s="33" t="s">
        <v>339</v>
      </c>
      <c r="Z265" s="41">
        <v>41947</v>
      </c>
      <c r="AA265" s="33">
        <v>6344721</v>
      </c>
      <c r="AD265" s="8"/>
    </row>
    <row r="266" spans="1:30" ht="25.5" x14ac:dyDescent="0.25">
      <c r="A266" s="31" t="s">
        <v>502</v>
      </c>
      <c r="B266" s="32" t="s">
        <v>152</v>
      </c>
      <c r="C266" s="33" t="s">
        <v>334</v>
      </c>
      <c r="D266" s="33" t="s">
        <v>503</v>
      </c>
      <c r="E266" s="34">
        <v>342449</v>
      </c>
      <c r="F266" s="33" t="s">
        <v>60</v>
      </c>
      <c r="G266" s="34">
        <v>60</v>
      </c>
      <c r="H266" s="66">
        <v>60</v>
      </c>
      <c r="I266" s="94" t="s">
        <v>504</v>
      </c>
      <c r="J266" s="97" t="s">
        <v>509</v>
      </c>
      <c r="K266" s="96">
        <v>0.55000000000000004</v>
      </c>
      <c r="L266" s="37">
        <f t="shared" si="66"/>
        <v>33</v>
      </c>
      <c r="M266" s="37">
        <f t="shared" si="67"/>
        <v>33</v>
      </c>
      <c r="N266" s="31" t="s">
        <v>341</v>
      </c>
      <c r="O266" s="41" t="s">
        <v>341</v>
      </c>
      <c r="P266" s="33" t="s">
        <v>341</v>
      </c>
      <c r="Q266" s="33" t="s">
        <v>341</v>
      </c>
      <c r="R266" s="38" t="s">
        <v>514</v>
      </c>
      <c r="S266" s="38"/>
      <c r="T266" s="39">
        <v>0.55000000000000004</v>
      </c>
      <c r="U266" s="39">
        <f t="shared" si="68"/>
        <v>33</v>
      </c>
      <c r="V266" s="80" t="s">
        <v>515</v>
      </c>
      <c r="W266" s="98">
        <v>60</v>
      </c>
      <c r="X266" s="84">
        <f t="shared" si="69"/>
        <v>33</v>
      </c>
      <c r="Y266" s="33" t="s">
        <v>339</v>
      </c>
      <c r="Z266" s="41">
        <v>41947</v>
      </c>
      <c r="AA266" s="33">
        <v>6344721</v>
      </c>
      <c r="AD266" s="8"/>
    </row>
    <row r="267" spans="1:30" ht="25.5" x14ac:dyDescent="0.25">
      <c r="A267" s="31" t="s">
        <v>502</v>
      </c>
      <c r="B267" s="32" t="s">
        <v>152</v>
      </c>
      <c r="C267" s="33" t="s">
        <v>334</v>
      </c>
      <c r="D267" s="33" t="s">
        <v>503</v>
      </c>
      <c r="E267" s="34">
        <v>5576</v>
      </c>
      <c r="F267" s="33" t="s">
        <v>60</v>
      </c>
      <c r="G267" s="34">
        <v>400</v>
      </c>
      <c r="H267" s="66">
        <v>400</v>
      </c>
      <c r="I267" s="94" t="s">
        <v>504</v>
      </c>
      <c r="J267" s="97" t="s">
        <v>510</v>
      </c>
      <c r="K267" s="96">
        <v>1.55</v>
      </c>
      <c r="L267" s="37">
        <f t="shared" si="66"/>
        <v>620</v>
      </c>
      <c r="M267" s="37">
        <f t="shared" si="67"/>
        <v>620</v>
      </c>
      <c r="N267" s="31" t="s">
        <v>341</v>
      </c>
      <c r="O267" s="41" t="s">
        <v>341</v>
      </c>
      <c r="P267" s="33" t="s">
        <v>341</v>
      </c>
      <c r="Q267" s="33" t="s">
        <v>341</v>
      </c>
      <c r="R267" s="38" t="s">
        <v>514</v>
      </c>
      <c r="S267" s="38"/>
      <c r="T267" s="39">
        <v>1.55</v>
      </c>
      <c r="U267" s="39">
        <f t="shared" si="68"/>
        <v>620</v>
      </c>
      <c r="V267" s="80" t="s">
        <v>515</v>
      </c>
      <c r="W267" s="98">
        <v>400</v>
      </c>
      <c r="X267" s="84">
        <f t="shared" si="69"/>
        <v>620</v>
      </c>
      <c r="Y267" s="33" t="s">
        <v>339</v>
      </c>
      <c r="Z267" s="41">
        <v>41947</v>
      </c>
      <c r="AA267" s="33">
        <v>6344721</v>
      </c>
      <c r="AD267" s="8"/>
    </row>
    <row r="268" spans="1:30" ht="25.5" x14ac:dyDescent="0.25">
      <c r="A268" s="31" t="s">
        <v>502</v>
      </c>
      <c r="B268" s="32" t="s">
        <v>152</v>
      </c>
      <c r="C268" s="33" t="s">
        <v>334</v>
      </c>
      <c r="D268" s="33" t="s">
        <v>503</v>
      </c>
      <c r="E268" s="34">
        <v>150165</v>
      </c>
      <c r="F268" s="33" t="s">
        <v>60</v>
      </c>
      <c r="G268" s="34">
        <v>7</v>
      </c>
      <c r="H268" s="66">
        <v>7</v>
      </c>
      <c r="I268" s="94" t="s">
        <v>27</v>
      </c>
      <c r="J268" s="97" t="s">
        <v>511</v>
      </c>
      <c r="K268" s="96">
        <v>47.2</v>
      </c>
      <c r="L268" s="37">
        <f t="shared" si="66"/>
        <v>330.40000000000003</v>
      </c>
      <c r="M268" s="37">
        <f t="shared" si="67"/>
        <v>330.40000000000003</v>
      </c>
      <c r="N268" s="31" t="s">
        <v>341</v>
      </c>
      <c r="O268" s="41" t="s">
        <v>341</v>
      </c>
      <c r="P268" s="33" t="s">
        <v>341</v>
      </c>
      <c r="Q268" s="33" t="s">
        <v>341</v>
      </c>
      <c r="R268" s="38" t="s">
        <v>514</v>
      </c>
      <c r="S268" s="38"/>
      <c r="T268" s="39">
        <v>47.2</v>
      </c>
      <c r="U268" s="39">
        <f t="shared" si="68"/>
        <v>330.40000000000003</v>
      </c>
      <c r="V268" s="80" t="s">
        <v>515</v>
      </c>
      <c r="W268" s="98">
        <v>7</v>
      </c>
      <c r="X268" s="84">
        <f t="shared" si="69"/>
        <v>330.40000000000003</v>
      </c>
      <c r="Y268" s="33" t="s">
        <v>339</v>
      </c>
      <c r="Z268" s="41">
        <v>41947</v>
      </c>
      <c r="AA268" s="33">
        <v>6344721</v>
      </c>
      <c r="AD268" s="8"/>
    </row>
    <row r="269" spans="1:30" ht="38.25" x14ac:dyDescent="0.25">
      <c r="A269" s="31" t="s">
        <v>502</v>
      </c>
      <c r="B269" s="32" t="s">
        <v>152</v>
      </c>
      <c r="C269" s="33" t="s">
        <v>334</v>
      </c>
      <c r="D269" s="33" t="s">
        <v>503</v>
      </c>
      <c r="E269" s="34">
        <v>207721</v>
      </c>
      <c r="F269" s="33" t="s">
        <v>60</v>
      </c>
      <c r="G269" s="34">
        <v>7</v>
      </c>
      <c r="H269" s="66">
        <v>7</v>
      </c>
      <c r="I269" s="94" t="s">
        <v>27</v>
      </c>
      <c r="J269" s="97" t="s">
        <v>512</v>
      </c>
      <c r="K269" s="96">
        <v>107.5</v>
      </c>
      <c r="L269" s="37">
        <f t="shared" si="66"/>
        <v>752.5</v>
      </c>
      <c r="M269" s="37">
        <f t="shared" si="67"/>
        <v>752.5</v>
      </c>
      <c r="N269" s="31" t="s">
        <v>341</v>
      </c>
      <c r="O269" s="41" t="s">
        <v>341</v>
      </c>
      <c r="P269" s="33" t="s">
        <v>341</v>
      </c>
      <c r="Q269" s="33" t="s">
        <v>341</v>
      </c>
      <c r="R269" s="38" t="s">
        <v>514</v>
      </c>
      <c r="S269" s="38"/>
      <c r="T269" s="39">
        <v>107.5</v>
      </c>
      <c r="U269" s="39">
        <f t="shared" si="68"/>
        <v>752.5</v>
      </c>
      <c r="V269" s="80" t="s">
        <v>515</v>
      </c>
      <c r="W269" s="98">
        <v>7</v>
      </c>
      <c r="X269" s="84">
        <f t="shared" si="69"/>
        <v>752.5</v>
      </c>
      <c r="Y269" s="33" t="s">
        <v>339</v>
      </c>
      <c r="Z269" s="41">
        <v>41947</v>
      </c>
      <c r="AA269" s="33">
        <v>6344721</v>
      </c>
      <c r="AD269" s="8"/>
    </row>
    <row r="270" spans="1:30" x14ac:dyDescent="0.25">
      <c r="A270" s="31" t="s">
        <v>502</v>
      </c>
      <c r="B270" s="32" t="s">
        <v>152</v>
      </c>
      <c r="C270" s="33" t="s">
        <v>334</v>
      </c>
      <c r="D270" s="33" t="s">
        <v>503</v>
      </c>
      <c r="E270" s="46">
        <v>12424</v>
      </c>
      <c r="F270" s="56" t="s">
        <v>60</v>
      </c>
      <c r="G270" s="46">
        <v>7</v>
      </c>
      <c r="H270" s="99">
        <v>7</v>
      </c>
      <c r="I270" s="100" t="s">
        <v>27</v>
      </c>
      <c r="J270" s="101" t="s">
        <v>513</v>
      </c>
      <c r="K270" s="102">
        <v>434</v>
      </c>
      <c r="L270" s="37">
        <f t="shared" si="66"/>
        <v>3038</v>
      </c>
      <c r="M270" s="37">
        <f t="shared" si="67"/>
        <v>3038</v>
      </c>
      <c r="N270" s="31" t="s">
        <v>341</v>
      </c>
      <c r="O270" s="41" t="s">
        <v>341</v>
      </c>
      <c r="P270" s="33" t="s">
        <v>341</v>
      </c>
      <c r="Q270" s="33" t="s">
        <v>341</v>
      </c>
      <c r="R270" s="38" t="s">
        <v>514</v>
      </c>
      <c r="S270" s="38"/>
      <c r="T270" s="39">
        <v>434</v>
      </c>
      <c r="U270" s="39">
        <f t="shared" si="68"/>
        <v>3038</v>
      </c>
      <c r="V270" s="80" t="s">
        <v>515</v>
      </c>
      <c r="W270" s="98">
        <v>7</v>
      </c>
      <c r="X270" s="84">
        <f t="shared" si="69"/>
        <v>3038</v>
      </c>
      <c r="Y270" s="33" t="s">
        <v>339</v>
      </c>
      <c r="Z270" s="41">
        <v>41947</v>
      </c>
      <c r="AA270" s="33">
        <v>6344721</v>
      </c>
      <c r="AD270" s="8"/>
    </row>
    <row r="271" spans="1:30" ht="76.5" x14ac:dyDescent="0.25">
      <c r="A271" s="31" t="s">
        <v>353</v>
      </c>
      <c r="B271" s="32" t="s">
        <v>597</v>
      </c>
      <c r="C271" s="33" t="s">
        <v>355</v>
      </c>
      <c r="D271" s="33" t="s">
        <v>598</v>
      </c>
      <c r="E271" s="46">
        <v>14249</v>
      </c>
      <c r="F271" s="56" t="s">
        <v>60</v>
      </c>
      <c r="G271" s="46">
        <v>19</v>
      </c>
      <c r="H271" s="99">
        <v>19</v>
      </c>
      <c r="I271" s="100" t="s">
        <v>599</v>
      </c>
      <c r="J271" s="101" t="s">
        <v>600</v>
      </c>
      <c r="K271" s="102">
        <v>15.69</v>
      </c>
      <c r="L271" s="37">
        <f t="shared" si="66"/>
        <v>298.11</v>
      </c>
      <c r="M271" s="37">
        <f t="shared" si="67"/>
        <v>298.11</v>
      </c>
      <c r="N271" s="31" t="s">
        <v>601</v>
      </c>
      <c r="O271" s="41">
        <v>41667</v>
      </c>
      <c r="P271" s="33">
        <v>3</v>
      </c>
      <c r="Q271" s="41">
        <v>41682</v>
      </c>
      <c r="R271" s="38" t="s">
        <v>602</v>
      </c>
      <c r="S271" s="38"/>
      <c r="T271" s="39">
        <v>15.69</v>
      </c>
      <c r="U271" s="39">
        <f t="shared" si="68"/>
        <v>298.11</v>
      </c>
      <c r="V271" s="80" t="s">
        <v>603</v>
      </c>
      <c r="W271" s="98">
        <v>19</v>
      </c>
      <c r="X271" s="84">
        <f t="shared" si="69"/>
        <v>298.11</v>
      </c>
      <c r="Y271" s="33" t="s">
        <v>339</v>
      </c>
      <c r="Z271" s="41">
        <v>41977</v>
      </c>
      <c r="AA271" s="33">
        <v>2570</v>
      </c>
      <c r="AD271" s="8"/>
    </row>
    <row r="272" spans="1:30" ht="38.25" x14ac:dyDescent="0.25">
      <c r="A272" s="31" t="s">
        <v>516</v>
      </c>
      <c r="B272" s="32" t="s">
        <v>152</v>
      </c>
      <c r="C272" s="33" t="s">
        <v>334</v>
      </c>
      <c r="D272" s="49" t="s">
        <v>52</v>
      </c>
      <c r="E272" s="4">
        <v>214734</v>
      </c>
      <c r="F272" s="33" t="s">
        <v>60</v>
      </c>
      <c r="G272" s="4">
        <v>30</v>
      </c>
      <c r="H272" s="4">
        <v>30</v>
      </c>
      <c r="I272" s="4" t="s">
        <v>517</v>
      </c>
      <c r="J272" s="5" t="s">
        <v>521</v>
      </c>
      <c r="K272" s="103">
        <v>38.200000000000003</v>
      </c>
      <c r="L272" s="37">
        <f t="shared" ref="L272:L311" si="70">K272*G272</f>
        <v>1146</v>
      </c>
      <c r="M272" s="37">
        <f t="shared" ref="M272:M311" si="71">K272*H272</f>
        <v>1146</v>
      </c>
      <c r="N272" s="31" t="s">
        <v>341</v>
      </c>
      <c r="O272" s="41" t="s">
        <v>341</v>
      </c>
      <c r="P272" s="33" t="s">
        <v>341</v>
      </c>
      <c r="Q272" s="33" t="s">
        <v>341</v>
      </c>
      <c r="R272" s="38" t="s">
        <v>537</v>
      </c>
      <c r="S272" s="38"/>
      <c r="T272" s="103">
        <v>38.200000000000003</v>
      </c>
      <c r="U272" s="39">
        <f t="shared" si="68"/>
        <v>1146</v>
      </c>
      <c r="V272" s="80" t="s">
        <v>605</v>
      </c>
      <c r="W272" s="108">
        <v>30</v>
      </c>
      <c r="X272" s="84">
        <f t="shared" si="69"/>
        <v>1146</v>
      </c>
      <c r="Y272" s="33" t="s">
        <v>339</v>
      </c>
      <c r="Z272" s="41">
        <v>41935</v>
      </c>
      <c r="AA272" s="33">
        <v>1387</v>
      </c>
      <c r="AD272" s="8"/>
    </row>
    <row r="273" spans="1:30" ht="38.25" x14ac:dyDescent="0.25">
      <c r="A273" s="31" t="s">
        <v>516</v>
      </c>
      <c r="B273" s="32" t="s">
        <v>152</v>
      </c>
      <c r="C273" s="33" t="s">
        <v>334</v>
      </c>
      <c r="D273" s="49" t="s">
        <v>52</v>
      </c>
      <c r="E273" s="4">
        <v>233983</v>
      </c>
      <c r="F273" s="33" t="s">
        <v>60</v>
      </c>
      <c r="G273" s="4">
        <v>20</v>
      </c>
      <c r="H273" s="4">
        <v>20</v>
      </c>
      <c r="I273" s="4" t="s">
        <v>518</v>
      </c>
      <c r="J273" s="5" t="s">
        <v>522</v>
      </c>
      <c r="K273" s="103">
        <v>3.6</v>
      </c>
      <c r="L273" s="37">
        <f t="shared" si="70"/>
        <v>72</v>
      </c>
      <c r="M273" s="37">
        <f t="shared" si="71"/>
        <v>72</v>
      </c>
      <c r="N273" s="31" t="s">
        <v>341</v>
      </c>
      <c r="O273" s="41" t="s">
        <v>341</v>
      </c>
      <c r="P273" s="33" t="s">
        <v>341</v>
      </c>
      <c r="Q273" s="33" t="s">
        <v>341</v>
      </c>
      <c r="R273" s="38" t="s">
        <v>537</v>
      </c>
      <c r="S273" s="38"/>
      <c r="T273" s="103">
        <v>3.6</v>
      </c>
      <c r="U273" s="39">
        <f t="shared" si="68"/>
        <v>72</v>
      </c>
      <c r="V273" s="80" t="s">
        <v>605</v>
      </c>
      <c r="W273" s="108">
        <v>20</v>
      </c>
      <c r="X273" s="84">
        <f t="shared" si="69"/>
        <v>72</v>
      </c>
      <c r="Y273" s="33" t="s">
        <v>339</v>
      </c>
      <c r="Z273" s="41">
        <v>41935</v>
      </c>
      <c r="AA273" s="33">
        <v>1387</v>
      </c>
      <c r="AD273" s="8"/>
    </row>
    <row r="274" spans="1:30" x14ac:dyDescent="0.25">
      <c r="A274" s="31" t="s">
        <v>516</v>
      </c>
      <c r="B274" s="32" t="s">
        <v>152</v>
      </c>
      <c r="C274" s="33" t="s">
        <v>334</v>
      </c>
      <c r="D274" s="49" t="s">
        <v>52</v>
      </c>
      <c r="E274" s="4">
        <v>150637</v>
      </c>
      <c r="F274" s="33" t="s">
        <v>60</v>
      </c>
      <c r="G274" s="4">
        <v>20</v>
      </c>
      <c r="H274" s="4">
        <v>20</v>
      </c>
      <c r="I274" s="4" t="s">
        <v>46</v>
      </c>
      <c r="J274" s="5" t="s">
        <v>523</v>
      </c>
      <c r="K274" s="103">
        <v>18.399999999999999</v>
      </c>
      <c r="L274" s="37">
        <f t="shared" si="70"/>
        <v>368</v>
      </c>
      <c r="M274" s="37">
        <f t="shared" si="71"/>
        <v>368</v>
      </c>
      <c r="N274" s="31" t="s">
        <v>341</v>
      </c>
      <c r="O274" s="41" t="s">
        <v>341</v>
      </c>
      <c r="P274" s="33" t="s">
        <v>341</v>
      </c>
      <c r="Q274" s="33" t="s">
        <v>341</v>
      </c>
      <c r="R274" s="38" t="s">
        <v>537</v>
      </c>
      <c r="S274" s="38"/>
      <c r="T274" s="103">
        <v>18.399999999999999</v>
      </c>
      <c r="U274" s="39">
        <f t="shared" si="68"/>
        <v>368</v>
      </c>
      <c r="V274" s="80" t="s">
        <v>605</v>
      </c>
      <c r="W274" s="108">
        <v>20</v>
      </c>
      <c r="X274" s="84">
        <f t="shared" si="69"/>
        <v>368</v>
      </c>
      <c r="Y274" s="33" t="s">
        <v>339</v>
      </c>
      <c r="Z274" s="41">
        <v>41935</v>
      </c>
      <c r="AA274" s="33">
        <v>1387</v>
      </c>
      <c r="AD274" s="8"/>
    </row>
    <row r="275" spans="1:30" ht="25.5" x14ac:dyDescent="0.25">
      <c r="A275" s="31" t="s">
        <v>516</v>
      </c>
      <c r="B275" s="32" t="s">
        <v>152</v>
      </c>
      <c r="C275" s="33" t="s">
        <v>334</v>
      </c>
      <c r="D275" s="49" t="s">
        <v>52</v>
      </c>
      <c r="E275" s="4">
        <v>7528</v>
      </c>
      <c r="F275" s="33" t="s">
        <v>60</v>
      </c>
      <c r="G275" s="4">
        <v>10</v>
      </c>
      <c r="H275" s="4">
        <v>10</v>
      </c>
      <c r="I275" s="4" t="s">
        <v>46</v>
      </c>
      <c r="J275" s="7" t="s">
        <v>524</v>
      </c>
      <c r="K275" s="103">
        <v>6.3</v>
      </c>
      <c r="L275" s="37">
        <f t="shared" si="70"/>
        <v>63</v>
      </c>
      <c r="M275" s="37">
        <f t="shared" si="71"/>
        <v>63</v>
      </c>
      <c r="N275" s="31" t="s">
        <v>341</v>
      </c>
      <c r="O275" s="41" t="s">
        <v>341</v>
      </c>
      <c r="P275" s="33" t="s">
        <v>341</v>
      </c>
      <c r="Q275" s="33" t="s">
        <v>341</v>
      </c>
      <c r="R275" s="38" t="s">
        <v>537</v>
      </c>
      <c r="S275" s="38"/>
      <c r="T275" s="103">
        <v>6.3</v>
      </c>
      <c r="U275" s="39">
        <f t="shared" si="68"/>
        <v>63</v>
      </c>
      <c r="V275" s="80" t="s">
        <v>605</v>
      </c>
      <c r="W275" s="108">
        <v>10</v>
      </c>
      <c r="X275" s="84">
        <f t="shared" si="69"/>
        <v>63</v>
      </c>
      <c r="Y275" s="33" t="s">
        <v>339</v>
      </c>
      <c r="Z275" s="41">
        <v>41935</v>
      </c>
      <c r="AA275" s="33">
        <v>1387</v>
      </c>
      <c r="AB275" s="21"/>
      <c r="AC275" s="22"/>
      <c r="AD275" s="22"/>
    </row>
    <row r="276" spans="1:30" ht="25.5" x14ac:dyDescent="0.25">
      <c r="A276" s="31" t="s">
        <v>516</v>
      </c>
      <c r="B276" s="32" t="s">
        <v>152</v>
      </c>
      <c r="C276" s="33" t="s">
        <v>334</v>
      </c>
      <c r="D276" s="49" t="s">
        <v>52</v>
      </c>
      <c r="E276" s="4">
        <v>150990</v>
      </c>
      <c r="F276" s="33" t="s">
        <v>60</v>
      </c>
      <c r="G276" s="4">
        <v>10</v>
      </c>
      <c r="H276" s="4">
        <v>10</v>
      </c>
      <c r="I276" s="4" t="s">
        <v>519</v>
      </c>
      <c r="J276" s="5" t="s">
        <v>525</v>
      </c>
      <c r="K276" s="103">
        <v>3.2</v>
      </c>
      <c r="L276" s="37">
        <f t="shared" si="70"/>
        <v>32</v>
      </c>
      <c r="M276" s="37">
        <f t="shared" si="71"/>
        <v>32</v>
      </c>
      <c r="N276" s="31" t="s">
        <v>341</v>
      </c>
      <c r="O276" s="41" t="s">
        <v>341</v>
      </c>
      <c r="P276" s="33" t="s">
        <v>341</v>
      </c>
      <c r="Q276" s="33" t="s">
        <v>341</v>
      </c>
      <c r="R276" s="38" t="s">
        <v>537</v>
      </c>
      <c r="S276" s="38"/>
      <c r="T276" s="103">
        <v>3.2</v>
      </c>
      <c r="U276" s="39">
        <f t="shared" si="68"/>
        <v>32</v>
      </c>
      <c r="V276" s="80" t="s">
        <v>605</v>
      </c>
      <c r="W276" s="108">
        <v>10</v>
      </c>
      <c r="X276" s="84">
        <f t="shared" si="69"/>
        <v>32</v>
      </c>
      <c r="Y276" s="33" t="s">
        <v>339</v>
      </c>
      <c r="Z276" s="41">
        <v>41935</v>
      </c>
      <c r="AA276" s="33">
        <v>1387</v>
      </c>
      <c r="AB276" s="23"/>
      <c r="AC276" s="22"/>
      <c r="AD276" s="22"/>
    </row>
    <row r="277" spans="1:30" x14ac:dyDescent="0.25">
      <c r="A277" s="31" t="s">
        <v>516</v>
      </c>
      <c r="B277" s="32" t="s">
        <v>152</v>
      </c>
      <c r="C277" s="33" t="s">
        <v>334</v>
      </c>
      <c r="D277" s="49" t="s">
        <v>52</v>
      </c>
      <c r="E277" s="4">
        <v>150413</v>
      </c>
      <c r="F277" s="33" t="s">
        <v>60</v>
      </c>
      <c r="G277" s="4">
        <v>4</v>
      </c>
      <c r="H277" s="4">
        <v>4</v>
      </c>
      <c r="I277" s="4" t="s">
        <v>519</v>
      </c>
      <c r="J277" s="5" t="s">
        <v>526</v>
      </c>
      <c r="K277" s="103">
        <v>2.4</v>
      </c>
      <c r="L277" s="37">
        <f t="shared" si="70"/>
        <v>9.6</v>
      </c>
      <c r="M277" s="37">
        <f t="shared" si="71"/>
        <v>9.6</v>
      </c>
      <c r="N277" s="31" t="s">
        <v>341</v>
      </c>
      <c r="O277" s="41" t="s">
        <v>341</v>
      </c>
      <c r="P277" s="33" t="s">
        <v>341</v>
      </c>
      <c r="Q277" s="33" t="s">
        <v>341</v>
      </c>
      <c r="R277" s="38" t="s">
        <v>537</v>
      </c>
      <c r="S277" s="38"/>
      <c r="T277" s="103">
        <v>2.4</v>
      </c>
      <c r="U277" s="39">
        <f t="shared" si="68"/>
        <v>9.6</v>
      </c>
      <c r="V277" s="80" t="s">
        <v>605</v>
      </c>
      <c r="W277" s="108">
        <v>4</v>
      </c>
      <c r="X277" s="84">
        <f t="shared" si="69"/>
        <v>9.6</v>
      </c>
      <c r="Y277" s="33" t="s">
        <v>339</v>
      </c>
      <c r="Z277" s="41">
        <v>41935</v>
      </c>
      <c r="AA277" s="33">
        <v>1387</v>
      </c>
      <c r="AB277" s="23"/>
      <c r="AC277" s="22"/>
      <c r="AD277" s="22"/>
    </row>
    <row r="278" spans="1:30" ht="38.25" x14ac:dyDescent="0.25">
      <c r="A278" s="31" t="s">
        <v>516</v>
      </c>
      <c r="B278" s="32" t="s">
        <v>152</v>
      </c>
      <c r="C278" s="33" t="s">
        <v>334</v>
      </c>
      <c r="D278" s="49" t="s">
        <v>52</v>
      </c>
      <c r="E278" s="4">
        <v>240422</v>
      </c>
      <c r="F278" s="33" t="s">
        <v>60</v>
      </c>
      <c r="G278" s="4">
        <v>10</v>
      </c>
      <c r="H278" s="4">
        <v>10</v>
      </c>
      <c r="I278" s="4" t="s">
        <v>519</v>
      </c>
      <c r="J278" s="5" t="s">
        <v>527</v>
      </c>
      <c r="K278" s="103">
        <v>0.45</v>
      </c>
      <c r="L278" s="37">
        <f t="shared" si="70"/>
        <v>4.5</v>
      </c>
      <c r="M278" s="37">
        <f t="shared" si="71"/>
        <v>4.5</v>
      </c>
      <c r="N278" s="31" t="s">
        <v>341</v>
      </c>
      <c r="O278" s="41" t="s">
        <v>341</v>
      </c>
      <c r="P278" s="33" t="s">
        <v>341</v>
      </c>
      <c r="Q278" s="33" t="s">
        <v>341</v>
      </c>
      <c r="R278" s="38" t="s">
        <v>537</v>
      </c>
      <c r="S278" s="38"/>
      <c r="T278" s="103">
        <v>0.45</v>
      </c>
      <c r="U278" s="39">
        <f t="shared" si="68"/>
        <v>4.5</v>
      </c>
      <c r="V278" s="80" t="s">
        <v>605</v>
      </c>
      <c r="W278" s="108">
        <v>10</v>
      </c>
      <c r="X278" s="84">
        <f t="shared" si="69"/>
        <v>4.5</v>
      </c>
      <c r="Y278" s="33" t="s">
        <v>339</v>
      </c>
      <c r="Z278" s="41">
        <v>41935</v>
      </c>
      <c r="AA278" s="33">
        <v>1387</v>
      </c>
      <c r="AB278" s="21"/>
      <c r="AC278" s="22"/>
      <c r="AD278" s="22"/>
    </row>
    <row r="279" spans="1:30" ht="25.5" x14ac:dyDescent="0.25">
      <c r="A279" s="31" t="s">
        <v>516</v>
      </c>
      <c r="B279" s="32" t="s">
        <v>152</v>
      </c>
      <c r="C279" s="33" t="s">
        <v>334</v>
      </c>
      <c r="D279" s="49" t="s">
        <v>52</v>
      </c>
      <c r="E279" s="4">
        <v>253377</v>
      </c>
      <c r="F279" s="33" t="s">
        <v>60</v>
      </c>
      <c r="G279" s="4">
        <v>6</v>
      </c>
      <c r="H279" s="4">
        <v>6</v>
      </c>
      <c r="I279" s="4" t="s">
        <v>519</v>
      </c>
      <c r="J279" s="5" t="s">
        <v>528</v>
      </c>
      <c r="K279" s="103">
        <v>6.9</v>
      </c>
      <c r="L279" s="37">
        <f t="shared" si="70"/>
        <v>41.400000000000006</v>
      </c>
      <c r="M279" s="37">
        <f t="shared" si="71"/>
        <v>41.400000000000006</v>
      </c>
      <c r="N279" s="31" t="s">
        <v>341</v>
      </c>
      <c r="O279" s="41" t="s">
        <v>341</v>
      </c>
      <c r="P279" s="33" t="s">
        <v>341</v>
      </c>
      <c r="Q279" s="33" t="s">
        <v>341</v>
      </c>
      <c r="R279" s="38" t="s">
        <v>537</v>
      </c>
      <c r="S279" s="38"/>
      <c r="T279" s="103">
        <v>6.9</v>
      </c>
      <c r="U279" s="39">
        <f t="shared" si="68"/>
        <v>41.400000000000006</v>
      </c>
      <c r="V279" s="80" t="s">
        <v>605</v>
      </c>
      <c r="W279" s="108">
        <v>6</v>
      </c>
      <c r="X279" s="84">
        <f t="shared" si="69"/>
        <v>41.400000000000006</v>
      </c>
      <c r="Y279" s="33" t="s">
        <v>339</v>
      </c>
      <c r="Z279" s="41">
        <v>41935</v>
      </c>
      <c r="AA279" s="33">
        <v>1387</v>
      </c>
      <c r="AB279" s="21"/>
      <c r="AC279" s="22"/>
      <c r="AD279" s="22"/>
    </row>
    <row r="280" spans="1:30" ht="25.5" x14ac:dyDescent="0.25">
      <c r="A280" s="31" t="s">
        <v>516</v>
      </c>
      <c r="B280" s="32" t="s">
        <v>152</v>
      </c>
      <c r="C280" s="33" t="s">
        <v>334</v>
      </c>
      <c r="D280" s="49" t="s">
        <v>52</v>
      </c>
      <c r="E280" s="4">
        <v>150990</v>
      </c>
      <c r="F280" s="33" t="s">
        <v>60</v>
      </c>
      <c r="G280" s="4">
        <v>10</v>
      </c>
      <c r="H280" s="4">
        <v>10</v>
      </c>
      <c r="I280" s="4" t="s">
        <v>519</v>
      </c>
      <c r="J280" s="5" t="s">
        <v>529</v>
      </c>
      <c r="K280" s="103">
        <v>0.7</v>
      </c>
      <c r="L280" s="37">
        <f t="shared" si="70"/>
        <v>7</v>
      </c>
      <c r="M280" s="37">
        <f t="shared" si="71"/>
        <v>7</v>
      </c>
      <c r="N280" s="31" t="s">
        <v>341</v>
      </c>
      <c r="O280" s="41" t="s">
        <v>341</v>
      </c>
      <c r="P280" s="33" t="s">
        <v>341</v>
      </c>
      <c r="Q280" s="33" t="s">
        <v>341</v>
      </c>
      <c r="R280" s="38" t="s">
        <v>537</v>
      </c>
      <c r="S280" s="38"/>
      <c r="T280" s="103">
        <v>0.7</v>
      </c>
      <c r="U280" s="39">
        <f t="shared" si="68"/>
        <v>7</v>
      </c>
      <c r="V280" s="80" t="s">
        <v>605</v>
      </c>
      <c r="W280" s="108">
        <v>10</v>
      </c>
      <c r="X280" s="84">
        <f t="shared" si="69"/>
        <v>7</v>
      </c>
      <c r="Y280" s="33" t="s">
        <v>339</v>
      </c>
      <c r="Z280" s="41">
        <v>41935</v>
      </c>
      <c r="AA280" s="33">
        <v>1387</v>
      </c>
      <c r="AB280" s="21"/>
      <c r="AC280" s="22"/>
      <c r="AD280" s="22"/>
    </row>
    <row r="281" spans="1:30" ht="25.5" x14ac:dyDescent="0.25">
      <c r="A281" s="31" t="s">
        <v>516</v>
      </c>
      <c r="B281" s="32" t="s">
        <v>152</v>
      </c>
      <c r="C281" s="33" t="s">
        <v>334</v>
      </c>
      <c r="D281" s="49" t="s">
        <v>52</v>
      </c>
      <c r="E281" s="4">
        <v>7528</v>
      </c>
      <c r="F281" s="33" t="s">
        <v>60</v>
      </c>
      <c r="G281" s="4">
        <v>10</v>
      </c>
      <c r="H281" s="4">
        <v>10</v>
      </c>
      <c r="I281" s="4" t="s">
        <v>519</v>
      </c>
      <c r="J281" s="5" t="s">
        <v>530</v>
      </c>
      <c r="K281" s="103">
        <v>0.8</v>
      </c>
      <c r="L281" s="37">
        <f t="shared" si="70"/>
        <v>8</v>
      </c>
      <c r="M281" s="37">
        <f t="shared" si="71"/>
        <v>8</v>
      </c>
      <c r="N281" s="31" t="s">
        <v>341</v>
      </c>
      <c r="O281" s="41" t="s">
        <v>341</v>
      </c>
      <c r="P281" s="33" t="s">
        <v>341</v>
      </c>
      <c r="Q281" s="33" t="s">
        <v>341</v>
      </c>
      <c r="R281" s="38" t="s">
        <v>537</v>
      </c>
      <c r="S281" s="38"/>
      <c r="T281" s="103">
        <v>0.8</v>
      </c>
      <c r="U281" s="39">
        <f t="shared" si="68"/>
        <v>8</v>
      </c>
      <c r="V281" s="80" t="s">
        <v>605</v>
      </c>
      <c r="W281" s="108">
        <v>10</v>
      </c>
      <c r="X281" s="84">
        <f t="shared" si="69"/>
        <v>8</v>
      </c>
      <c r="Y281" s="33" t="s">
        <v>339</v>
      </c>
      <c r="Z281" s="41">
        <v>41935</v>
      </c>
      <c r="AA281" s="33">
        <v>1387</v>
      </c>
      <c r="AB281" s="21"/>
      <c r="AC281" s="22"/>
      <c r="AD281" s="22"/>
    </row>
    <row r="282" spans="1:30" ht="16.5" customHeight="1" x14ac:dyDescent="0.25">
      <c r="A282" s="31" t="s">
        <v>516</v>
      </c>
      <c r="B282" s="32" t="s">
        <v>152</v>
      </c>
      <c r="C282" s="33" t="s">
        <v>334</v>
      </c>
      <c r="D282" s="49" t="s">
        <v>52</v>
      </c>
      <c r="E282" s="4">
        <v>75469</v>
      </c>
      <c r="F282" s="33" t="s">
        <v>60</v>
      </c>
      <c r="G282" s="4">
        <v>40</v>
      </c>
      <c r="H282" s="4">
        <v>40</v>
      </c>
      <c r="I282" s="4" t="s">
        <v>167</v>
      </c>
      <c r="J282" s="5" t="s">
        <v>531</v>
      </c>
      <c r="K282" s="103">
        <v>2.0499999999999998</v>
      </c>
      <c r="L282" s="37">
        <f t="shared" si="70"/>
        <v>82</v>
      </c>
      <c r="M282" s="37">
        <f t="shared" si="71"/>
        <v>82</v>
      </c>
      <c r="N282" s="31" t="s">
        <v>341</v>
      </c>
      <c r="O282" s="41" t="s">
        <v>341</v>
      </c>
      <c r="P282" s="33" t="s">
        <v>341</v>
      </c>
      <c r="Q282" s="33" t="s">
        <v>341</v>
      </c>
      <c r="R282" s="38" t="s">
        <v>537</v>
      </c>
      <c r="S282" s="38"/>
      <c r="T282" s="103">
        <v>2.0499999999999998</v>
      </c>
      <c r="U282" s="39">
        <f t="shared" si="68"/>
        <v>82</v>
      </c>
      <c r="V282" s="80" t="s">
        <v>605</v>
      </c>
      <c r="W282" s="108">
        <v>40</v>
      </c>
      <c r="X282" s="84">
        <f t="shared" si="69"/>
        <v>82</v>
      </c>
      <c r="Y282" s="33" t="s">
        <v>339</v>
      </c>
      <c r="Z282" s="41">
        <v>41935</v>
      </c>
      <c r="AA282" s="33">
        <v>1387</v>
      </c>
      <c r="AB282" s="104"/>
      <c r="AC282" s="104"/>
      <c r="AD282" s="105"/>
    </row>
    <row r="283" spans="1:30" ht="25.5" x14ac:dyDescent="0.25">
      <c r="A283" s="31" t="s">
        <v>516</v>
      </c>
      <c r="B283" s="32" t="s">
        <v>152</v>
      </c>
      <c r="C283" s="33" t="s">
        <v>334</v>
      </c>
      <c r="D283" s="49" t="s">
        <v>52</v>
      </c>
      <c r="E283" s="4">
        <v>75469</v>
      </c>
      <c r="F283" s="33" t="s">
        <v>60</v>
      </c>
      <c r="G283" s="4">
        <v>10</v>
      </c>
      <c r="H283" s="4">
        <v>10</v>
      </c>
      <c r="I283" s="4" t="s">
        <v>519</v>
      </c>
      <c r="J283" s="5" t="s">
        <v>532</v>
      </c>
      <c r="K283" s="103">
        <v>46.4</v>
      </c>
      <c r="L283" s="37">
        <f t="shared" si="70"/>
        <v>464</v>
      </c>
      <c r="M283" s="37">
        <f t="shared" si="71"/>
        <v>464</v>
      </c>
      <c r="N283" s="31" t="s">
        <v>341</v>
      </c>
      <c r="O283" s="41" t="s">
        <v>341</v>
      </c>
      <c r="P283" s="33" t="s">
        <v>341</v>
      </c>
      <c r="Q283" s="33" t="s">
        <v>341</v>
      </c>
      <c r="R283" s="38" t="s">
        <v>537</v>
      </c>
      <c r="S283" s="38"/>
      <c r="T283" s="103">
        <v>46.4</v>
      </c>
      <c r="U283" s="39">
        <f t="shared" si="68"/>
        <v>464</v>
      </c>
      <c r="V283" s="80" t="s">
        <v>605</v>
      </c>
      <c r="W283" s="108">
        <v>10</v>
      </c>
      <c r="X283" s="84">
        <f t="shared" si="69"/>
        <v>464</v>
      </c>
      <c r="Y283" s="33" t="s">
        <v>339</v>
      </c>
      <c r="Z283" s="41">
        <v>41935</v>
      </c>
      <c r="AA283" s="33">
        <v>1387</v>
      </c>
      <c r="AD283" s="8"/>
    </row>
    <row r="284" spans="1:30" x14ac:dyDescent="0.25">
      <c r="A284" s="31" t="s">
        <v>516</v>
      </c>
      <c r="B284" s="32" t="s">
        <v>152</v>
      </c>
      <c r="C284" s="33" t="s">
        <v>334</v>
      </c>
      <c r="D284" s="49" t="s">
        <v>52</v>
      </c>
      <c r="E284" s="4">
        <v>150637</v>
      </c>
      <c r="F284" s="33" t="s">
        <v>60</v>
      </c>
      <c r="G284" s="4">
        <v>15</v>
      </c>
      <c r="H284" s="4">
        <v>15</v>
      </c>
      <c r="I284" s="4" t="s">
        <v>519</v>
      </c>
      <c r="J284" s="5" t="s">
        <v>533</v>
      </c>
      <c r="K284" s="103">
        <v>56.5</v>
      </c>
      <c r="L284" s="37">
        <f t="shared" si="70"/>
        <v>847.5</v>
      </c>
      <c r="M284" s="37">
        <f t="shared" si="71"/>
        <v>847.5</v>
      </c>
      <c r="N284" s="31" t="s">
        <v>341</v>
      </c>
      <c r="O284" s="41" t="s">
        <v>341</v>
      </c>
      <c r="P284" s="33" t="s">
        <v>341</v>
      </c>
      <c r="Q284" s="33" t="s">
        <v>341</v>
      </c>
      <c r="R284" s="38" t="s">
        <v>537</v>
      </c>
      <c r="S284" s="38"/>
      <c r="T284" s="103">
        <v>56.5</v>
      </c>
      <c r="U284" s="39">
        <f t="shared" si="68"/>
        <v>847.5</v>
      </c>
      <c r="V284" s="80" t="s">
        <v>605</v>
      </c>
      <c r="W284" s="108">
        <v>15</v>
      </c>
      <c r="X284" s="84">
        <f t="shared" si="69"/>
        <v>847.5</v>
      </c>
      <c r="Y284" s="33" t="s">
        <v>339</v>
      </c>
      <c r="Z284" s="41">
        <v>41935</v>
      </c>
      <c r="AA284" s="33">
        <v>1387</v>
      </c>
      <c r="AD284" s="8"/>
    </row>
    <row r="285" spans="1:30" ht="38.25" x14ac:dyDescent="0.25">
      <c r="A285" s="31" t="s">
        <v>516</v>
      </c>
      <c r="B285" s="32" t="s">
        <v>152</v>
      </c>
      <c r="C285" s="33" t="s">
        <v>334</v>
      </c>
      <c r="D285" s="49" t="s">
        <v>52</v>
      </c>
      <c r="E285" s="4">
        <v>236681</v>
      </c>
      <c r="F285" s="33" t="s">
        <v>60</v>
      </c>
      <c r="G285" s="4">
        <v>20</v>
      </c>
      <c r="H285" s="4">
        <v>20</v>
      </c>
      <c r="I285" s="4" t="s">
        <v>520</v>
      </c>
      <c r="J285" s="5" t="s">
        <v>534</v>
      </c>
      <c r="K285" s="103">
        <v>12.2</v>
      </c>
      <c r="L285" s="37">
        <f t="shared" si="70"/>
        <v>244</v>
      </c>
      <c r="M285" s="37">
        <f t="shared" si="71"/>
        <v>244</v>
      </c>
      <c r="N285" s="31" t="s">
        <v>341</v>
      </c>
      <c r="O285" s="41" t="s">
        <v>341</v>
      </c>
      <c r="P285" s="33" t="s">
        <v>341</v>
      </c>
      <c r="Q285" s="33" t="s">
        <v>341</v>
      </c>
      <c r="R285" s="38" t="s">
        <v>537</v>
      </c>
      <c r="S285" s="38"/>
      <c r="T285" s="103">
        <v>12.2</v>
      </c>
      <c r="U285" s="39">
        <f t="shared" si="68"/>
        <v>244</v>
      </c>
      <c r="V285" s="80" t="s">
        <v>605</v>
      </c>
      <c r="W285" s="108">
        <v>20</v>
      </c>
      <c r="X285" s="84">
        <f t="shared" si="69"/>
        <v>244</v>
      </c>
      <c r="Y285" s="33" t="s">
        <v>339</v>
      </c>
      <c r="Z285" s="41">
        <v>41935</v>
      </c>
      <c r="AA285" s="33">
        <v>1387</v>
      </c>
      <c r="AD285" s="8"/>
    </row>
    <row r="286" spans="1:30" ht="25.5" x14ac:dyDescent="0.25">
      <c r="A286" s="31" t="s">
        <v>516</v>
      </c>
      <c r="B286" s="32" t="s">
        <v>152</v>
      </c>
      <c r="C286" s="33" t="s">
        <v>334</v>
      </c>
      <c r="D286" s="49" t="s">
        <v>52</v>
      </c>
      <c r="E286" s="4">
        <v>7528</v>
      </c>
      <c r="F286" s="33" t="s">
        <v>60</v>
      </c>
      <c r="G286" s="4">
        <v>8</v>
      </c>
      <c r="H286" s="4">
        <v>8</v>
      </c>
      <c r="I286" s="4" t="s">
        <v>519</v>
      </c>
      <c r="J286" s="5" t="s">
        <v>535</v>
      </c>
      <c r="K286" s="103">
        <v>16.7</v>
      </c>
      <c r="L286" s="37">
        <f t="shared" si="70"/>
        <v>133.6</v>
      </c>
      <c r="M286" s="37">
        <f t="shared" si="71"/>
        <v>133.6</v>
      </c>
      <c r="N286" s="31" t="s">
        <v>341</v>
      </c>
      <c r="O286" s="41" t="s">
        <v>341</v>
      </c>
      <c r="P286" s="33" t="s">
        <v>341</v>
      </c>
      <c r="Q286" s="33" t="s">
        <v>341</v>
      </c>
      <c r="R286" s="38" t="s">
        <v>537</v>
      </c>
      <c r="S286" s="38"/>
      <c r="T286" s="103">
        <v>16.7</v>
      </c>
      <c r="U286" s="39">
        <f t="shared" si="68"/>
        <v>133.6</v>
      </c>
      <c r="V286" s="80" t="s">
        <v>605</v>
      </c>
      <c r="W286" s="108">
        <v>8</v>
      </c>
      <c r="X286" s="84">
        <f t="shared" si="69"/>
        <v>133.6</v>
      </c>
      <c r="Y286" s="33" t="s">
        <v>339</v>
      </c>
      <c r="Z286" s="41">
        <v>41935</v>
      </c>
      <c r="AA286" s="33">
        <v>1387</v>
      </c>
      <c r="AD286" s="8"/>
    </row>
    <row r="287" spans="1:30" ht="25.5" x14ac:dyDescent="0.25">
      <c r="A287" s="31" t="s">
        <v>516</v>
      </c>
      <c r="B287" s="32" t="s">
        <v>152</v>
      </c>
      <c r="C287" s="33" t="s">
        <v>334</v>
      </c>
      <c r="D287" s="49" t="s">
        <v>52</v>
      </c>
      <c r="E287" s="4">
        <v>7528</v>
      </c>
      <c r="F287" s="33" t="s">
        <v>60</v>
      </c>
      <c r="G287" s="4">
        <v>3</v>
      </c>
      <c r="H287" s="4">
        <v>3</v>
      </c>
      <c r="I287" s="4" t="s">
        <v>519</v>
      </c>
      <c r="J287" s="5" t="s">
        <v>536</v>
      </c>
      <c r="K287" s="103">
        <v>22.2</v>
      </c>
      <c r="L287" s="37">
        <f t="shared" si="70"/>
        <v>66.599999999999994</v>
      </c>
      <c r="M287" s="37">
        <f t="shared" si="71"/>
        <v>66.599999999999994</v>
      </c>
      <c r="N287" s="31" t="s">
        <v>341</v>
      </c>
      <c r="O287" s="41" t="s">
        <v>341</v>
      </c>
      <c r="P287" s="33" t="s">
        <v>341</v>
      </c>
      <c r="Q287" s="33" t="s">
        <v>341</v>
      </c>
      <c r="R287" s="38" t="s">
        <v>537</v>
      </c>
      <c r="S287" s="38"/>
      <c r="T287" s="103">
        <v>22.2</v>
      </c>
      <c r="U287" s="39">
        <f t="shared" si="68"/>
        <v>66.599999999999994</v>
      </c>
      <c r="V287" s="80" t="s">
        <v>605</v>
      </c>
      <c r="W287" s="108">
        <v>3</v>
      </c>
      <c r="X287" s="84">
        <f t="shared" si="69"/>
        <v>66.599999999999994</v>
      </c>
      <c r="Y287" s="33" t="s">
        <v>339</v>
      </c>
      <c r="Z287" s="41">
        <v>41935</v>
      </c>
      <c r="AA287" s="33">
        <v>1387</v>
      </c>
      <c r="AD287" s="8"/>
    </row>
    <row r="288" spans="1:30" x14ac:dyDescent="0.25">
      <c r="A288" s="31" t="s">
        <v>538</v>
      </c>
      <c r="B288" s="32" t="s">
        <v>539</v>
      </c>
      <c r="C288" s="33" t="s">
        <v>334</v>
      </c>
      <c r="D288" s="49" t="s">
        <v>540</v>
      </c>
      <c r="E288" s="51">
        <v>150376</v>
      </c>
      <c r="F288" s="51" t="s">
        <v>59</v>
      </c>
      <c r="G288" s="51">
        <v>140</v>
      </c>
      <c r="H288" s="51">
        <v>140</v>
      </c>
      <c r="I288" s="51" t="s">
        <v>541</v>
      </c>
      <c r="J288" s="52" t="s">
        <v>542</v>
      </c>
      <c r="K288" s="53">
        <v>8.4499999999999993</v>
      </c>
      <c r="L288" s="37">
        <f t="shared" si="70"/>
        <v>1183</v>
      </c>
      <c r="M288" s="37">
        <f t="shared" si="71"/>
        <v>1183</v>
      </c>
      <c r="N288" s="31" t="s">
        <v>341</v>
      </c>
      <c r="O288" s="41" t="s">
        <v>341</v>
      </c>
      <c r="P288" s="33" t="s">
        <v>341</v>
      </c>
      <c r="Q288" s="33" t="s">
        <v>341</v>
      </c>
      <c r="R288" s="38" t="s">
        <v>548</v>
      </c>
      <c r="S288" s="114"/>
      <c r="T288" s="53">
        <v>8.4499999999999993</v>
      </c>
      <c r="U288" s="39">
        <f t="shared" si="68"/>
        <v>1183</v>
      </c>
      <c r="V288" s="81" t="s">
        <v>604</v>
      </c>
      <c r="W288" s="107">
        <v>140</v>
      </c>
      <c r="X288" s="84">
        <f t="shared" si="69"/>
        <v>1183</v>
      </c>
      <c r="Y288" s="33" t="s">
        <v>339</v>
      </c>
      <c r="Z288" s="41">
        <v>41943</v>
      </c>
      <c r="AA288" s="33">
        <v>4076</v>
      </c>
      <c r="AD288" s="8"/>
    </row>
    <row r="289" spans="1:30" x14ac:dyDescent="0.25">
      <c r="A289" s="31" t="s">
        <v>538</v>
      </c>
      <c r="B289" s="32" t="s">
        <v>539</v>
      </c>
      <c r="C289" s="33" t="s">
        <v>334</v>
      </c>
      <c r="D289" s="49" t="s">
        <v>540</v>
      </c>
      <c r="E289" s="51">
        <v>150376</v>
      </c>
      <c r="F289" s="34" t="s">
        <v>59</v>
      </c>
      <c r="G289" s="34">
        <v>60</v>
      </c>
      <c r="H289" s="34">
        <v>60</v>
      </c>
      <c r="I289" s="34" t="s">
        <v>541</v>
      </c>
      <c r="J289" s="52" t="s">
        <v>543</v>
      </c>
      <c r="K289" s="36">
        <v>9.83</v>
      </c>
      <c r="L289" s="37">
        <f t="shared" si="70"/>
        <v>589.79999999999995</v>
      </c>
      <c r="M289" s="37">
        <f t="shared" si="71"/>
        <v>589.79999999999995</v>
      </c>
      <c r="N289" s="31" t="s">
        <v>341</v>
      </c>
      <c r="O289" s="41" t="s">
        <v>341</v>
      </c>
      <c r="P289" s="33" t="s">
        <v>341</v>
      </c>
      <c r="Q289" s="33" t="s">
        <v>341</v>
      </c>
      <c r="R289" s="38" t="s">
        <v>548</v>
      </c>
      <c r="S289" s="38"/>
      <c r="T289" s="36">
        <v>9.83</v>
      </c>
      <c r="U289" s="39">
        <f t="shared" si="68"/>
        <v>589.79999999999995</v>
      </c>
      <c r="V289" s="81" t="s">
        <v>604</v>
      </c>
      <c r="W289" s="108">
        <v>60</v>
      </c>
      <c r="X289" s="84">
        <f t="shared" si="69"/>
        <v>589.79999999999995</v>
      </c>
      <c r="Y289" s="33" t="s">
        <v>339</v>
      </c>
      <c r="Z289" s="41">
        <v>41943</v>
      </c>
      <c r="AA289" s="33">
        <v>4076</v>
      </c>
      <c r="AD289" s="8"/>
    </row>
    <row r="290" spans="1:30" x14ac:dyDescent="0.25">
      <c r="A290" s="31" t="s">
        <v>538</v>
      </c>
      <c r="B290" s="32" t="s">
        <v>539</v>
      </c>
      <c r="C290" s="33" t="s">
        <v>334</v>
      </c>
      <c r="D290" s="49" t="s">
        <v>540</v>
      </c>
      <c r="E290" s="51">
        <v>150376</v>
      </c>
      <c r="F290" s="34" t="s">
        <v>59</v>
      </c>
      <c r="G290" s="34">
        <v>1</v>
      </c>
      <c r="H290" s="34">
        <v>1</v>
      </c>
      <c r="I290" s="34" t="s">
        <v>541</v>
      </c>
      <c r="J290" s="52" t="s">
        <v>544</v>
      </c>
      <c r="K290" s="36">
        <v>16</v>
      </c>
      <c r="L290" s="37">
        <f t="shared" si="70"/>
        <v>16</v>
      </c>
      <c r="M290" s="37">
        <f t="shared" si="71"/>
        <v>16</v>
      </c>
      <c r="N290" s="31" t="s">
        <v>341</v>
      </c>
      <c r="O290" s="41" t="s">
        <v>341</v>
      </c>
      <c r="P290" s="33" t="s">
        <v>341</v>
      </c>
      <c r="Q290" s="33" t="s">
        <v>341</v>
      </c>
      <c r="R290" s="38" t="s">
        <v>548</v>
      </c>
      <c r="S290" s="38"/>
      <c r="T290" s="36">
        <v>16</v>
      </c>
      <c r="U290" s="39">
        <f t="shared" si="68"/>
        <v>16</v>
      </c>
      <c r="V290" s="81" t="s">
        <v>604</v>
      </c>
      <c r="W290" s="108">
        <v>1</v>
      </c>
      <c r="X290" s="84">
        <f t="shared" si="69"/>
        <v>16</v>
      </c>
      <c r="Y290" s="33" t="s">
        <v>339</v>
      </c>
      <c r="Z290" s="41">
        <v>41943</v>
      </c>
      <c r="AA290" s="33">
        <v>4076</v>
      </c>
      <c r="AD290" s="8"/>
    </row>
    <row r="291" spans="1:30" x14ac:dyDescent="0.25">
      <c r="A291" s="31" t="s">
        <v>538</v>
      </c>
      <c r="B291" s="32" t="s">
        <v>539</v>
      </c>
      <c r="C291" s="33" t="s">
        <v>334</v>
      </c>
      <c r="D291" s="49" t="s">
        <v>540</v>
      </c>
      <c r="E291" s="51">
        <v>150376</v>
      </c>
      <c r="F291" s="34" t="s">
        <v>59</v>
      </c>
      <c r="G291" s="34">
        <v>40</v>
      </c>
      <c r="H291" s="34">
        <v>40</v>
      </c>
      <c r="I291" s="34" t="s">
        <v>541</v>
      </c>
      <c r="J291" s="52" t="s">
        <v>545</v>
      </c>
      <c r="K291" s="36">
        <v>8.4600000000000009</v>
      </c>
      <c r="L291" s="37">
        <f t="shared" si="70"/>
        <v>338.40000000000003</v>
      </c>
      <c r="M291" s="37">
        <f t="shared" si="71"/>
        <v>338.40000000000003</v>
      </c>
      <c r="N291" s="31" t="s">
        <v>341</v>
      </c>
      <c r="O291" s="41" t="s">
        <v>341</v>
      </c>
      <c r="P291" s="33" t="s">
        <v>341</v>
      </c>
      <c r="Q291" s="33" t="s">
        <v>341</v>
      </c>
      <c r="R291" s="38" t="s">
        <v>548</v>
      </c>
      <c r="S291" s="38"/>
      <c r="T291" s="36">
        <v>8.4600000000000009</v>
      </c>
      <c r="U291" s="39">
        <f t="shared" si="68"/>
        <v>338.40000000000003</v>
      </c>
      <c r="V291" s="81" t="s">
        <v>604</v>
      </c>
      <c r="W291" s="108">
        <v>40</v>
      </c>
      <c r="X291" s="84">
        <f t="shared" si="69"/>
        <v>338.40000000000003</v>
      </c>
      <c r="Y291" s="33" t="s">
        <v>339</v>
      </c>
      <c r="Z291" s="41">
        <v>41943</v>
      </c>
      <c r="AA291" s="33">
        <v>4076</v>
      </c>
      <c r="AD291" s="8"/>
    </row>
    <row r="292" spans="1:30" x14ac:dyDescent="0.25">
      <c r="A292" s="31" t="s">
        <v>538</v>
      </c>
      <c r="B292" s="32" t="s">
        <v>539</v>
      </c>
      <c r="C292" s="33" t="s">
        <v>334</v>
      </c>
      <c r="D292" s="49" t="s">
        <v>540</v>
      </c>
      <c r="E292" s="51">
        <v>150376</v>
      </c>
      <c r="F292" s="34" t="s">
        <v>59</v>
      </c>
      <c r="G292" s="34">
        <v>1</v>
      </c>
      <c r="H292" s="34">
        <v>1</v>
      </c>
      <c r="I292" s="34" t="s">
        <v>541</v>
      </c>
      <c r="J292" s="52" t="s">
        <v>546</v>
      </c>
      <c r="K292" s="36">
        <v>6.08</v>
      </c>
      <c r="L292" s="37">
        <f t="shared" si="70"/>
        <v>6.08</v>
      </c>
      <c r="M292" s="37">
        <f t="shared" si="71"/>
        <v>6.08</v>
      </c>
      <c r="N292" s="31" t="s">
        <v>341</v>
      </c>
      <c r="O292" s="41" t="s">
        <v>341</v>
      </c>
      <c r="P292" s="33" t="s">
        <v>341</v>
      </c>
      <c r="Q292" s="33" t="s">
        <v>341</v>
      </c>
      <c r="R292" s="38" t="s">
        <v>548</v>
      </c>
      <c r="S292" s="38"/>
      <c r="T292" s="36">
        <v>6.08</v>
      </c>
      <c r="U292" s="39">
        <f t="shared" si="68"/>
        <v>6.08</v>
      </c>
      <c r="V292" s="81" t="s">
        <v>604</v>
      </c>
      <c r="W292" s="108">
        <v>1</v>
      </c>
      <c r="X292" s="84">
        <f t="shared" si="69"/>
        <v>6.08</v>
      </c>
      <c r="Y292" s="33" t="s">
        <v>339</v>
      </c>
      <c r="Z292" s="41">
        <v>41943</v>
      </c>
      <c r="AA292" s="33">
        <v>4076</v>
      </c>
      <c r="AD292" s="8"/>
    </row>
    <row r="293" spans="1:30" ht="25.5" x14ac:dyDescent="0.25">
      <c r="A293" s="31" t="s">
        <v>538</v>
      </c>
      <c r="B293" s="32" t="s">
        <v>539</v>
      </c>
      <c r="C293" s="33" t="s">
        <v>334</v>
      </c>
      <c r="D293" s="49" t="s">
        <v>540</v>
      </c>
      <c r="E293" s="34">
        <v>150803</v>
      </c>
      <c r="F293" s="34" t="s">
        <v>59</v>
      </c>
      <c r="G293" s="34">
        <v>38</v>
      </c>
      <c r="H293" s="34">
        <v>38</v>
      </c>
      <c r="I293" s="34" t="s">
        <v>541</v>
      </c>
      <c r="J293" s="35" t="s">
        <v>547</v>
      </c>
      <c r="K293" s="36">
        <v>4.49</v>
      </c>
      <c r="L293" s="37">
        <f t="shared" si="70"/>
        <v>170.62</v>
      </c>
      <c r="M293" s="37">
        <f t="shared" si="71"/>
        <v>170.62</v>
      </c>
      <c r="N293" s="31" t="s">
        <v>341</v>
      </c>
      <c r="O293" s="41" t="s">
        <v>341</v>
      </c>
      <c r="P293" s="33" t="s">
        <v>341</v>
      </c>
      <c r="Q293" s="33" t="s">
        <v>341</v>
      </c>
      <c r="R293" s="38" t="s">
        <v>548</v>
      </c>
      <c r="S293" s="38"/>
      <c r="T293" s="36">
        <v>4.49</v>
      </c>
      <c r="U293" s="39">
        <f t="shared" si="68"/>
        <v>170.62</v>
      </c>
      <c r="V293" s="81" t="s">
        <v>604</v>
      </c>
      <c r="W293" s="108">
        <v>38</v>
      </c>
      <c r="X293" s="84">
        <f t="shared" si="69"/>
        <v>170.62</v>
      </c>
      <c r="Y293" s="33" t="s">
        <v>339</v>
      </c>
      <c r="Z293" s="41">
        <v>41943</v>
      </c>
      <c r="AA293" s="33">
        <v>4076</v>
      </c>
      <c r="AB293" s="24"/>
      <c r="AC293" s="25"/>
      <c r="AD293" s="22"/>
    </row>
    <row r="294" spans="1:30" ht="25.5" x14ac:dyDescent="0.25">
      <c r="A294" s="31" t="s">
        <v>564</v>
      </c>
      <c r="B294" s="32" t="s">
        <v>539</v>
      </c>
      <c r="C294" s="33" t="s">
        <v>334</v>
      </c>
      <c r="D294" s="49" t="s">
        <v>565</v>
      </c>
      <c r="E294" s="34">
        <v>150959</v>
      </c>
      <c r="F294" s="34" t="s">
        <v>59</v>
      </c>
      <c r="G294" s="34">
        <v>2</v>
      </c>
      <c r="H294" s="34">
        <v>2</v>
      </c>
      <c r="I294" s="34" t="s">
        <v>519</v>
      </c>
      <c r="J294" s="44" t="s">
        <v>566</v>
      </c>
      <c r="K294" s="36">
        <v>10.58</v>
      </c>
      <c r="L294" s="37">
        <f t="shared" si="70"/>
        <v>21.16</v>
      </c>
      <c r="M294" s="37">
        <f t="shared" si="71"/>
        <v>21.16</v>
      </c>
      <c r="N294" s="31" t="s">
        <v>341</v>
      </c>
      <c r="O294" s="41" t="s">
        <v>341</v>
      </c>
      <c r="P294" s="33" t="s">
        <v>341</v>
      </c>
      <c r="Q294" s="33" t="s">
        <v>341</v>
      </c>
      <c r="R294" s="38" t="s">
        <v>548</v>
      </c>
      <c r="S294" s="38"/>
      <c r="T294" s="39">
        <v>10.58</v>
      </c>
      <c r="U294" s="39">
        <f t="shared" si="68"/>
        <v>21.16</v>
      </c>
      <c r="V294" s="81" t="s">
        <v>958</v>
      </c>
      <c r="W294" s="33">
        <v>2</v>
      </c>
      <c r="X294" s="80">
        <f t="shared" si="69"/>
        <v>21.16</v>
      </c>
      <c r="Y294" s="33" t="s">
        <v>339</v>
      </c>
      <c r="Z294" s="41">
        <v>41956</v>
      </c>
      <c r="AA294" s="33">
        <v>4152</v>
      </c>
      <c r="AD294" s="8"/>
    </row>
    <row r="295" spans="1:30" ht="25.5" x14ac:dyDescent="0.25">
      <c r="A295" s="31" t="s">
        <v>564</v>
      </c>
      <c r="B295" s="32" t="s">
        <v>539</v>
      </c>
      <c r="C295" s="33" t="s">
        <v>334</v>
      </c>
      <c r="D295" s="49" t="s">
        <v>565</v>
      </c>
      <c r="E295" s="34">
        <v>150959</v>
      </c>
      <c r="F295" s="34" t="s">
        <v>59</v>
      </c>
      <c r="G295" s="34">
        <v>1</v>
      </c>
      <c r="H295" s="34">
        <v>1</v>
      </c>
      <c r="I295" s="34" t="s">
        <v>519</v>
      </c>
      <c r="J295" s="35" t="s">
        <v>567</v>
      </c>
      <c r="K295" s="36">
        <v>28.83</v>
      </c>
      <c r="L295" s="37">
        <f t="shared" si="70"/>
        <v>28.83</v>
      </c>
      <c r="M295" s="37">
        <f t="shared" si="71"/>
        <v>28.83</v>
      </c>
      <c r="N295" s="31" t="s">
        <v>341</v>
      </c>
      <c r="O295" s="41" t="s">
        <v>341</v>
      </c>
      <c r="P295" s="33" t="s">
        <v>341</v>
      </c>
      <c r="Q295" s="33" t="s">
        <v>341</v>
      </c>
      <c r="R295" s="38" t="s">
        <v>548</v>
      </c>
      <c r="S295" s="38"/>
      <c r="T295" s="39">
        <v>28.83</v>
      </c>
      <c r="U295" s="39">
        <f t="shared" si="68"/>
        <v>28.83</v>
      </c>
      <c r="V295" s="81" t="s">
        <v>958</v>
      </c>
      <c r="W295" s="33">
        <v>1</v>
      </c>
      <c r="X295" s="80">
        <f t="shared" si="69"/>
        <v>28.83</v>
      </c>
      <c r="Y295" s="33" t="s">
        <v>339</v>
      </c>
      <c r="Z295" s="41">
        <v>41956</v>
      </c>
      <c r="AA295" s="33">
        <v>4152</v>
      </c>
      <c r="AD295" s="8"/>
    </row>
    <row r="296" spans="1:30" ht="25.5" x14ac:dyDescent="0.25">
      <c r="A296" s="31" t="s">
        <v>564</v>
      </c>
      <c r="B296" s="32" t="s">
        <v>539</v>
      </c>
      <c r="C296" s="33" t="s">
        <v>334</v>
      </c>
      <c r="D296" s="49" t="s">
        <v>565</v>
      </c>
      <c r="E296" s="34">
        <v>150959</v>
      </c>
      <c r="F296" s="34" t="s">
        <v>59</v>
      </c>
      <c r="G296" s="34">
        <v>1</v>
      </c>
      <c r="H296" s="34">
        <v>1</v>
      </c>
      <c r="I296" s="34" t="s">
        <v>519</v>
      </c>
      <c r="J296" s="35" t="s">
        <v>568</v>
      </c>
      <c r="K296" s="36">
        <v>10.58</v>
      </c>
      <c r="L296" s="37">
        <f t="shared" si="70"/>
        <v>10.58</v>
      </c>
      <c r="M296" s="37">
        <f t="shared" si="71"/>
        <v>10.58</v>
      </c>
      <c r="N296" s="31" t="s">
        <v>341</v>
      </c>
      <c r="O296" s="41" t="s">
        <v>341</v>
      </c>
      <c r="P296" s="33" t="s">
        <v>341</v>
      </c>
      <c r="Q296" s="33" t="s">
        <v>341</v>
      </c>
      <c r="R296" s="38" t="s">
        <v>548</v>
      </c>
      <c r="S296" s="38"/>
      <c r="T296" s="39">
        <v>10.58</v>
      </c>
      <c r="U296" s="39">
        <f t="shared" si="68"/>
        <v>10.58</v>
      </c>
      <c r="V296" s="81" t="s">
        <v>958</v>
      </c>
      <c r="W296" s="33">
        <v>1</v>
      </c>
      <c r="X296" s="80">
        <f t="shared" si="69"/>
        <v>10.58</v>
      </c>
      <c r="Y296" s="33" t="s">
        <v>339</v>
      </c>
      <c r="Z296" s="41">
        <v>41956</v>
      </c>
      <c r="AA296" s="33">
        <v>4152</v>
      </c>
      <c r="AD296" s="8"/>
    </row>
    <row r="297" spans="1:30" ht="25.5" x14ac:dyDescent="0.25">
      <c r="A297" s="31" t="s">
        <v>564</v>
      </c>
      <c r="B297" s="32" t="s">
        <v>539</v>
      </c>
      <c r="C297" s="33" t="s">
        <v>334</v>
      </c>
      <c r="D297" s="49" t="s">
        <v>565</v>
      </c>
      <c r="E297" s="34">
        <v>150959</v>
      </c>
      <c r="F297" s="34" t="s">
        <v>59</v>
      </c>
      <c r="G297" s="34">
        <v>1</v>
      </c>
      <c r="H297" s="34">
        <v>1</v>
      </c>
      <c r="I297" s="34" t="s">
        <v>519</v>
      </c>
      <c r="J297" s="35" t="s">
        <v>569</v>
      </c>
      <c r="K297" s="36">
        <v>10.58</v>
      </c>
      <c r="L297" s="37">
        <f t="shared" si="70"/>
        <v>10.58</v>
      </c>
      <c r="M297" s="37">
        <f t="shared" si="71"/>
        <v>10.58</v>
      </c>
      <c r="N297" s="31" t="s">
        <v>341</v>
      </c>
      <c r="O297" s="41" t="s">
        <v>341</v>
      </c>
      <c r="P297" s="33" t="s">
        <v>341</v>
      </c>
      <c r="Q297" s="33" t="s">
        <v>341</v>
      </c>
      <c r="R297" s="38" t="s">
        <v>548</v>
      </c>
      <c r="S297" s="38"/>
      <c r="T297" s="39">
        <v>10.58</v>
      </c>
      <c r="U297" s="39">
        <f t="shared" si="68"/>
        <v>10.58</v>
      </c>
      <c r="V297" s="81" t="s">
        <v>958</v>
      </c>
      <c r="W297" s="33">
        <v>1</v>
      </c>
      <c r="X297" s="80">
        <f t="shared" si="69"/>
        <v>10.58</v>
      </c>
      <c r="Y297" s="33" t="s">
        <v>339</v>
      </c>
      <c r="Z297" s="41">
        <v>41956</v>
      </c>
      <c r="AA297" s="33">
        <v>4152</v>
      </c>
      <c r="AD297" s="8"/>
    </row>
    <row r="298" spans="1:30" ht="25.5" x14ac:dyDescent="0.25">
      <c r="A298" s="31" t="s">
        <v>564</v>
      </c>
      <c r="B298" s="32" t="s">
        <v>539</v>
      </c>
      <c r="C298" s="33" t="s">
        <v>334</v>
      </c>
      <c r="D298" s="49" t="s">
        <v>565</v>
      </c>
      <c r="E298" s="34">
        <v>150959</v>
      </c>
      <c r="F298" s="34" t="s">
        <v>59</v>
      </c>
      <c r="G298" s="34">
        <v>1</v>
      </c>
      <c r="H298" s="34">
        <v>1</v>
      </c>
      <c r="I298" s="34" t="s">
        <v>519</v>
      </c>
      <c r="J298" s="35" t="s">
        <v>570</v>
      </c>
      <c r="K298" s="36">
        <v>41.6</v>
      </c>
      <c r="L298" s="37">
        <f t="shared" si="70"/>
        <v>41.6</v>
      </c>
      <c r="M298" s="37">
        <f t="shared" si="71"/>
        <v>41.6</v>
      </c>
      <c r="N298" s="31" t="s">
        <v>341</v>
      </c>
      <c r="O298" s="41" t="s">
        <v>341</v>
      </c>
      <c r="P298" s="33" t="s">
        <v>341</v>
      </c>
      <c r="Q298" s="33" t="s">
        <v>341</v>
      </c>
      <c r="R298" s="38" t="s">
        <v>548</v>
      </c>
      <c r="S298" s="38"/>
      <c r="T298" s="39">
        <v>41.6</v>
      </c>
      <c r="U298" s="39">
        <f t="shared" si="68"/>
        <v>41.6</v>
      </c>
      <c r="V298" s="81" t="s">
        <v>958</v>
      </c>
      <c r="W298" s="33">
        <v>1</v>
      </c>
      <c r="X298" s="84">
        <f t="shared" si="69"/>
        <v>41.6</v>
      </c>
      <c r="Y298" s="33" t="s">
        <v>339</v>
      </c>
      <c r="Z298" s="41">
        <v>41956</v>
      </c>
      <c r="AA298" s="33">
        <v>4152</v>
      </c>
      <c r="AD298" s="8"/>
    </row>
    <row r="299" spans="1:30" ht="25.5" x14ac:dyDescent="0.25">
      <c r="A299" s="31" t="s">
        <v>564</v>
      </c>
      <c r="B299" s="32" t="s">
        <v>539</v>
      </c>
      <c r="C299" s="33" t="s">
        <v>334</v>
      </c>
      <c r="D299" s="49" t="s">
        <v>565</v>
      </c>
      <c r="E299" s="34">
        <v>150959</v>
      </c>
      <c r="F299" s="34" t="s">
        <v>59</v>
      </c>
      <c r="G299" s="34">
        <v>1</v>
      </c>
      <c r="H299" s="34">
        <v>1</v>
      </c>
      <c r="I299" s="34" t="s">
        <v>519</v>
      </c>
      <c r="J299" s="35" t="s">
        <v>571</v>
      </c>
      <c r="K299" s="36">
        <v>12.54</v>
      </c>
      <c r="L299" s="37">
        <f t="shared" si="70"/>
        <v>12.54</v>
      </c>
      <c r="M299" s="37">
        <f t="shared" si="71"/>
        <v>12.54</v>
      </c>
      <c r="N299" s="31" t="s">
        <v>341</v>
      </c>
      <c r="O299" s="41" t="s">
        <v>341</v>
      </c>
      <c r="P299" s="33" t="s">
        <v>341</v>
      </c>
      <c r="Q299" s="33" t="s">
        <v>341</v>
      </c>
      <c r="R299" s="38" t="s">
        <v>548</v>
      </c>
      <c r="S299" s="38"/>
      <c r="T299" s="39">
        <v>12.54</v>
      </c>
      <c r="U299" s="39">
        <f t="shared" si="68"/>
        <v>12.54</v>
      </c>
      <c r="V299" s="81" t="s">
        <v>958</v>
      </c>
      <c r="W299" s="33">
        <v>1</v>
      </c>
      <c r="X299" s="84">
        <f t="shared" si="69"/>
        <v>12.54</v>
      </c>
      <c r="Y299" s="33" t="s">
        <v>339</v>
      </c>
      <c r="Z299" s="41">
        <v>41956</v>
      </c>
      <c r="AA299" s="33">
        <v>4152</v>
      </c>
      <c r="AD299" s="8"/>
    </row>
    <row r="300" spans="1:30" ht="25.5" x14ac:dyDescent="0.25">
      <c r="A300" s="31" t="s">
        <v>572</v>
      </c>
      <c r="B300" s="32" t="s">
        <v>539</v>
      </c>
      <c r="C300" s="33" t="s">
        <v>334</v>
      </c>
      <c r="D300" s="49" t="s">
        <v>565</v>
      </c>
      <c r="E300" s="34">
        <v>150959</v>
      </c>
      <c r="F300" s="34" t="s">
        <v>59</v>
      </c>
      <c r="G300" s="34">
        <v>1</v>
      </c>
      <c r="H300" s="34">
        <v>1</v>
      </c>
      <c r="I300" s="34" t="s">
        <v>519</v>
      </c>
      <c r="J300" s="35" t="s">
        <v>573</v>
      </c>
      <c r="K300" s="36">
        <v>119</v>
      </c>
      <c r="L300" s="37">
        <f t="shared" si="70"/>
        <v>119</v>
      </c>
      <c r="M300" s="37">
        <f t="shared" si="71"/>
        <v>119</v>
      </c>
      <c r="N300" s="31" t="s">
        <v>341</v>
      </c>
      <c r="O300" s="41" t="s">
        <v>341</v>
      </c>
      <c r="P300" s="33" t="s">
        <v>341</v>
      </c>
      <c r="Q300" s="33" t="s">
        <v>341</v>
      </c>
      <c r="R300" s="38" t="s">
        <v>576</v>
      </c>
      <c r="S300" s="38"/>
      <c r="T300" s="39">
        <v>119</v>
      </c>
      <c r="U300" s="39">
        <f t="shared" si="68"/>
        <v>119</v>
      </c>
      <c r="V300" s="38"/>
      <c r="W300" s="33"/>
      <c r="X300" s="38"/>
      <c r="Y300" s="38"/>
      <c r="Z300" s="38"/>
      <c r="AA300" s="38"/>
      <c r="AD300" s="8"/>
    </row>
    <row r="301" spans="1:30" ht="25.5" x14ac:dyDescent="0.25">
      <c r="A301" s="31" t="s">
        <v>572</v>
      </c>
      <c r="B301" s="32" t="s">
        <v>539</v>
      </c>
      <c r="C301" s="33" t="s">
        <v>334</v>
      </c>
      <c r="D301" s="49" t="s">
        <v>565</v>
      </c>
      <c r="E301" s="34">
        <v>150959</v>
      </c>
      <c r="F301" s="34" t="s">
        <v>59</v>
      </c>
      <c r="G301" s="34">
        <v>1</v>
      </c>
      <c r="H301" s="34">
        <v>1</v>
      </c>
      <c r="I301" s="34" t="s">
        <v>519</v>
      </c>
      <c r="J301" s="45" t="s">
        <v>574</v>
      </c>
      <c r="K301" s="36">
        <v>125</v>
      </c>
      <c r="L301" s="37">
        <f t="shared" si="70"/>
        <v>125</v>
      </c>
      <c r="M301" s="37">
        <f t="shared" si="71"/>
        <v>125</v>
      </c>
      <c r="N301" s="31" t="s">
        <v>341</v>
      </c>
      <c r="O301" s="41" t="s">
        <v>341</v>
      </c>
      <c r="P301" s="33" t="s">
        <v>341</v>
      </c>
      <c r="Q301" s="33" t="s">
        <v>341</v>
      </c>
      <c r="R301" s="38" t="s">
        <v>576</v>
      </c>
      <c r="S301" s="38"/>
      <c r="T301" s="39">
        <v>125</v>
      </c>
      <c r="U301" s="39">
        <f t="shared" si="68"/>
        <v>125</v>
      </c>
      <c r="V301" s="38"/>
      <c r="W301" s="33"/>
      <c r="X301" s="38"/>
      <c r="Y301" s="38"/>
      <c r="Z301" s="38"/>
      <c r="AA301" s="38"/>
      <c r="AD301" s="8"/>
    </row>
    <row r="302" spans="1:30" ht="25.5" x14ac:dyDescent="0.25">
      <c r="A302" s="31" t="s">
        <v>572</v>
      </c>
      <c r="B302" s="32" t="s">
        <v>539</v>
      </c>
      <c r="C302" s="33" t="s">
        <v>334</v>
      </c>
      <c r="D302" s="49" t="s">
        <v>565</v>
      </c>
      <c r="E302" s="34">
        <v>150959</v>
      </c>
      <c r="F302" s="34" t="s">
        <v>59</v>
      </c>
      <c r="G302" s="34">
        <v>1</v>
      </c>
      <c r="H302" s="34">
        <v>1</v>
      </c>
      <c r="I302" s="34" t="s">
        <v>519</v>
      </c>
      <c r="J302" s="45" t="s">
        <v>575</v>
      </c>
      <c r="K302" s="36">
        <v>110</v>
      </c>
      <c r="L302" s="37">
        <f t="shared" si="70"/>
        <v>110</v>
      </c>
      <c r="M302" s="37">
        <f t="shared" si="71"/>
        <v>110</v>
      </c>
      <c r="N302" s="31" t="s">
        <v>341</v>
      </c>
      <c r="O302" s="41" t="s">
        <v>341</v>
      </c>
      <c r="P302" s="33" t="s">
        <v>341</v>
      </c>
      <c r="Q302" s="33" t="s">
        <v>341</v>
      </c>
      <c r="R302" s="38" t="s">
        <v>576</v>
      </c>
      <c r="S302" s="38"/>
      <c r="T302" s="39">
        <v>110</v>
      </c>
      <c r="U302" s="39">
        <f t="shared" si="68"/>
        <v>110</v>
      </c>
      <c r="V302" s="38"/>
      <c r="W302" s="33"/>
      <c r="X302" s="38"/>
      <c r="Y302" s="38"/>
      <c r="Z302" s="38"/>
      <c r="AA302" s="38"/>
      <c r="AD302" s="8"/>
    </row>
    <row r="303" spans="1:30" x14ac:dyDescent="0.25">
      <c r="A303" s="31" t="s">
        <v>353</v>
      </c>
      <c r="B303" s="32" t="s">
        <v>152</v>
      </c>
      <c r="C303" s="33" t="s">
        <v>355</v>
      </c>
      <c r="D303" s="49" t="s">
        <v>609</v>
      </c>
      <c r="E303" s="34">
        <v>150192</v>
      </c>
      <c r="F303" s="34" t="s">
        <v>60</v>
      </c>
      <c r="G303" s="34">
        <v>52</v>
      </c>
      <c r="H303" s="34">
        <v>52</v>
      </c>
      <c r="I303" s="34" t="s">
        <v>519</v>
      </c>
      <c r="J303" s="45" t="s">
        <v>610</v>
      </c>
      <c r="K303" s="36">
        <v>11.06</v>
      </c>
      <c r="L303" s="37">
        <f t="shared" si="70"/>
        <v>575.12</v>
      </c>
      <c r="M303" s="37">
        <f t="shared" si="71"/>
        <v>575.12</v>
      </c>
      <c r="N303" s="31" t="s">
        <v>611</v>
      </c>
      <c r="O303" s="41">
        <v>41876</v>
      </c>
      <c r="P303" s="33">
        <v>1</v>
      </c>
      <c r="Q303" s="41">
        <v>41890</v>
      </c>
      <c r="R303" s="38" t="s">
        <v>612</v>
      </c>
      <c r="S303" s="38"/>
      <c r="T303" s="39">
        <v>11.06</v>
      </c>
      <c r="U303" s="39">
        <f t="shared" si="68"/>
        <v>575.12</v>
      </c>
      <c r="V303" s="80" t="s">
        <v>613</v>
      </c>
      <c r="W303" s="81">
        <v>52</v>
      </c>
      <c r="X303" s="84">
        <f t="shared" ref="X303:X310" si="72">W303*T303</f>
        <v>575.12</v>
      </c>
      <c r="Y303" s="33" t="s">
        <v>339</v>
      </c>
      <c r="Z303" s="41">
        <v>41985</v>
      </c>
      <c r="AA303" s="33">
        <v>139</v>
      </c>
      <c r="AD303" s="8"/>
    </row>
    <row r="304" spans="1:30" ht="25.5" x14ac:dyDescent="0.25">
      <c r="A304" s="31" t="s">
        <v>353</v>
      </c>
      <c r="B304" s="32" t="s">
        <v>152</v>
      </c>
      <c r="C304" s="33" t="s">
        <v>355</v>
      </c>
      <c r="D304" s="49" t="s">
        <v>458</v>
      </c>
      <c r="E304" s="34">
        <v>27804</v>
      </c>
      <c r="F304" s="34" t="s">
        <v>60</v>
      </c>
      <c r="G304" s="34">
        <v>4</v>
      </c>
      <c r="H304" s="34">
        <v>4</v>
      </c>
      <c r="I304" s="34" t="s">
        <v>615</v>
      </c>
      <c r="J304" s="45" t="s">
        <v>616</v>
      </c>
      <c r="K304" s="36">
        <v>38.99</v>
      </c>
      <c r="L304" s="37">
        <f t="shared" si="70"/>
        <v>155.96</v>
      </c>
      <c r="M304" s="37">
        <f t="shared" si="71"/>
        <v>155.96</v>
      </c>
      <c r="N304" s="31" t="s">
        <v>614</v>
      </c>
      <c r="O304" s="41">
        <v>41855</v>
      </c>
      <c r="P304" s="33">
        <v>1</v>
      </c>
      <c r="Q304" s="41">
        <v>41880</v>
      </c>
      <c r="R304" s="38" t="s">
        <v>617</v>
      </c>
      <c r="S304" s="38"/>
      <c r="T304" s="39">
        <v>38.99</v>
      </c>
      <c r="U304" s="39">
        <f t="shared" si="68"/>
        <v>155.96</v>
      </c>
      <c r="V304" s="80" t="s">
        <v>618</v>
      </c>
      <c r="W304" s="81">
        <v>4</v>
      </c>
      <c r="X304" s="84">
        <f t="shared" si="72"/>
        <v>155.96</v>
      </c>
      <c r="Y304" s="38" t="s">
        <v>339</v>
      </c>
      <c r="Z304" s="40">
        <v>41954</v>
      </c>
      <c r="AA304" s="38">
        <v>4498</v>
      </c>
      <c r="AD304" s="8"/>
    </row>
    <row r="305" spans="1:30" ht="25.5" x14ac:dyDescent="0.25">
      <c r="A305" s="31" t="s">
        <v>353</v>
      </c>
      <c r="B305" s="32" t="s">
        <v>152</v>
      </c>
      <c r="C305" s="33" t="s">
        <v>355</v>
      </c>
      <c r="D305" s="49" t="s">
        <v>458</v>
      </c>
      <c r="E305" s="34">
        <v>150809</v>
      </c>
      <c r="F305" s="34" t="s">
        <v>60</v>
      </c>
      <c r="G305" s="34">
        <v>25</v>
      </c>
      <c r="H305" s="34">
        <v>25</v>
      </c>
      <c r="I305" s="34" t="s">
        <v>619</v>
      </c>
      <c r="J305" s="45" t="s">
        <v>620</v>
      </c>
      <c r="K305" s="36">
        <v>59.99</v>
      </c>
      <c r="L305" s="37">
        <f t="shared" si="70"/>
        <v>1499.75</v>
      </c>
      <c r="M305" s="37">
        <f t="shared" si="71"/>
        <v>1499.75</v>
      </c>
      <c r="N305" s="31" t="s">
        <v>614</v>
      </c>
      <c r="O305" s="41">
        <v>41855</v>
      </c>
      <c r="P305" s="33">
        <v>8</v>
      </c>
      <c r="Q305" s="41">
        <v>41880</v>
      </c>
      <c r="R305" s="38" t="s">
        <v>617</v>
      </c>
      <c r="S305" s="38"/>
      <c r="T305" s="39">
        <v>59.99</v>
      </c>
      <c r="U305" s="39">
        <f t="shared" si="68"/>
        <v>1499.75</v>
      </c>
      <c r="V305" s="80" t="s">
        <v>618</v>
      </c>
      <c r="W305" s="81">
        <v>25</v>
      </c>
      <c r="X305" s="84">
        <f t="shared" si="72"/>
        <v>1499.75</v>
      </c>
      <c r="Y305" s="38" t="s">
        <v>339</v>
      </c>
      <c r="Z305" s="40">
        <v>41954</v>
      </c>
      <c r="AA305" s="38">
        <v>4498</v>
      </c>
      <c r="AD305" s="8"/>
    </row>
    <row r="306" spans="1:30" ht="25.5" x14ac:dyDescent="0.25">
      <c r="A306" s="31" t="s">
        <v>353</v>
      </c>
      <c r="B306" s="32" t="s">
        <v>152</v>
      </c>
      <c r="C306" s="33" t="s">
        <v>355</v>
      </c>
      <c r="D306" s="49" t="s">
        <v>458</v>
      </c>
      <c r="E306" s="34">
        <v>27332</v>
      </c>
      <c r="F306" s="34" t="s">
        <v>60</v>
      </c>
      <c r="G306" s="34">
        <v>2</v>
      </c>
      <c r="H306" s="34">
        <v>2</v>
      </c>
      <c r="I306" s="34" t="s">
        <v>621</v>
      </c>
      <c r="J306" s="45" t="s">
        <v>622</v>
      </c>
      <c r="K306" s="36">
        <v>27.79</v>
      </c>
      <c r="L306" s="37">
        <f t="shared" si="70"/>
        <v>55.58</v>
      </c>
      <c r="M306" s="37">
        <f t="shared" si="71"/>
        <v>55.58</v>
      </c>
      <c r="N306" s="31" t="s">
        <v>614</v>
      </c>
      <c r="O306" s="41">
        <v>41855</v>
      </c>
      <c r="P306" s="33">
        <v>7</v>
      </c>
      <c r="Q306" s="41">
        <v>41880</v>
      </c>
      <c r="R306" s="38" t="s">
        <v>623</v>
      </c>
      <c r="S306" s="38"/>
      <c r="T306" s="39">
        <v>27.79</v>
      </c>
      <c r="U306" s="39">
        <f t="shared" si="68"/>
        <v>55.58</v>
      </c>
      <c r="V306" s="81" t="s">
        <v>624</v>
      </c>
      <c r="W306" s="81">
        <v>2</v>
      </c>
      <c r="X306" s="84">
        <f t="shared" si="72"/>
        <v>55.58</v>
      </c>
      <c r="Y306" s="38" t="s">
        <v>339</v>
      </c>
      <c r="Z306" s="40">
        <v>41949</v>
      </c>
      <c r="AA306" s="38">
        <v>2391</v>
      </c>
      <c r="AD306" s="8"/>
    </row>
    <row r="307" spans="1:30" ht="25.5" x14ac:dyDescent="0.25">
      <c r="A307" s="31" t="s">
        <v>353</v>
      </c>
      <c r="B307" s="32" t="s">
        <v>152</v>
      </c>
      <c r="C307" s="33" t="s">
        <v>355</v>
      </c>
      <c r="D307" s="49" t="s">
        <v>458</v>
      </c>
      <c r="E307" s="34">
        <v>238338</v>
      </c>
      <c r="F307" s="34" t="s">
        <v>60</v>
      </c>
      <c r="G307" s="34">
        <v>20</v>
      </c>
      <c r="H307" s="34">
        <v>20</v>
      </c>
      <c r="I307" s="34" t="s">
        <v>625</v>
      </c>
      <c r="J307" s="45" t="s">
        <v>626</v>
      </c>
      <c r="K307" s="36">
        <v>45</v>
      </c>
      <c r="L307" s="37">
        <f t="shared" si="70"/>
        <v>900</v>
      </c>
      <c r="M307" s="37">
        <f t="shared" si="71"/>
        <v>900</v>
      </c>
      <c r="N307" s="31" t="s">
        <v>614</v>
      </c>
      <c r="O307" s="41">
        <v>41855</v>
      </c>
      <c r="P307" s="33">
        <v>9</v>
      </c>
      <c r="Q307" s="41">
        <v>41880</v>
      </c>
      <c r="R307" s="38" t="s">
        <v>623</v>
      </c>
      <c r="S307" s="38"/>
      <c r="T307" s="39">
        <v>45</v>
      </c>
      <c r="U307" s="39">
        <f t="shared" si="68"/>
        <v>900</v>
      </c>
      <c r="V307" s="81" t="s">
        <v>624</v>
      </c>
      <c r="W307" s="81">
        <v>20</v>
      </c>
      <c r="X307" s="84">
        <f t="shared" si="72"/>
        <v>900</v>
      </c>
      <c r="Y307" s="38" t="s">
        <v>339</v>
      </c>
      <c r="Z307" s="40">
        <v>41949</v>
      </c>
      <c r="AA307" s="38">
        <v>2391</v>
      </c>
      <c r="AD307" s="8"/>
    </row>
    <row r="308" spans="1:30" x14ac:dyDescent="0.25">
      <c r="A308" s="31" t="s">
        <v>353</v>
      </c>
      <c r="B308" s="32" t="s">
        <v>152</v>
      </c>
      <c r="C308" s="33" t="s">
        <v>355</v>
      </c>
      <c r="D308" s="49" t="s">
        <v>458</v>
      </c>
      <c r="E308" s="34">
        <v>301404</v>
      </c>
      <c r="F308" s="34" t="s">
        <v>60</v>
      </c>
      <c r="G308" s="34">
        <v>20</v>
      </c>
      <c r="H308" s="34">
        <v>20</v>
      </c>
      <c r="I308" s="34" t="s">
        <v>627</v>
      </c>
      <c r="J308" s="45" t="s">
        <v>628</v>
      </c>
      <c r="K308" s="36">
        <v>50</v>
      </c>
      <c r="L308" s="37">
        <f t="shared" si="70"/>
        <v>1000</v>
      </c>
      <c r="M308" s="37">
        <f t="shared" si="71"/>
        <v>1000</v>
      </c>
      <c r="N308" s="31" t="s">
        <v>614</v>
      </c>
      <c r="O308" s="41">
        <v>41855</v>
      </c>
      <c r="P308" s="33">
        <v>12</v>
      </c>
      <c r="Q308" s="41">
        <v>41880</v>
      </c>
      <c r="R308" s="38" t="s">
        <v>629</v>
      </c>
      <c r="S308" s="38"/>
      <c r="T308" s="39">
        <v>50</v>
      </c>
      <c r="U308" s="39">
        <f t="shared" si="68"/>
        <v>1000</v>
      </c>
      <c r="V308" s="80" t="s">
        <v>630</v>
      </c>
      <c r="W308" s="81">
        <v>20</v>
      </c>
      <c r="X308" s="84">
        <f t="shared" si="72"/>
        <v>1000</v>
      </c>
      <c r="Y308" s="33" t="s">
        <v>339</v>
      </c>
      <c r="Z308" s="41">
        <v>41961</v>
      </c>
      <c r="AA308" s="33">
        <v>226269</v>
      </c>
      <c r="AD308" s="8"/>
    </row>
    <row r="309" spans="1:30" ht="38.25" x14ac:dyDescent="0.25">
      <c r="A309" s="31" t="s">
        <v>353</v>
      </c>
      <c r="B309" s="32" t="s">
        <v>152</v>
      </c>
      <c r="C309" s="33" t="s">
        <v>355</v>
      </c>
      <c r="D309" s="49" t="s">
        <v>458</v>
      </c>
      <c r="E309" s="34">
        <v>150455</v>
      </c>
      <c r="F309" s="34" t="s">
        <v>60</v>
      </c>
      <c r="G309" s="34">
        <v>15</v>
      </c>
      <c r="H309" s="34">
        <v>15</v>
      </c>
      <c r="I309" s="34" t="s">
        <v>519</v>
      </c>
      <c r="J309" s="45" t="s">
        <v>631</v>
      </c>
      <c r="K309" s="36">
        <v>14</v>
      </c>
      <c r="L309" s="37">
        <f t="shared" si="70"/>
        <v>210</v>
      </c>
      <c r="M309" s="37">
        <f t="shared" si="71"/>
        <v>210</v>
      </c>
      <c r="N309" s="31" t="s">
        <v>614</v>
      </c>
      <c r="O309" s="41">
        <v>41855</v>
      </c>
      <c r="P309" s="33">
        <v>17</v>
      </c>
      <c r="Q309" s="41">
        <v>41880</v>
      </c>
      <c r="R309" s="38" t="s">
        <v>629</v>
      </c>
      <c r="S309" s="38"/>
      <c r="T309" s="39">
        <v>14</v>
      </c>
      <c r="U309" s="39">
        <f t="shared" si="68"/>
        <v>210</v>
      </c>
      <c r="V309" s="80" t="s">
        <v>630</v>
      </c>
      <c r="W309" s="81">
        <v>15</v>
      </c>
      <c r="X309" s="84">
        <f t="shared" si="72"/>
        <v>210</v>
      </c>
      <c r="Y309" s="33" t="s">
        <v>339</v>
      </c>
      <c r="Z309" s="41">
        <v>41961</v>
      </c>
      <c r="AA309" s="33">
        <v>226269</v>
      </c>
      <c r="AD309" s="8"/>
    </row>
    <row r="310" spans="1:30" ht="38.25" x14ac:dyDescent="0.25">
      <c r="A310" s="31" t="s">
        <v>353</v>
      </c>
      <c r="B310" s="32" t="s">
        <v>152</v>
      </c>
      <c r="C310" s="33" t="s">
        <v>355</v>
      </c>
      <c r="D310" s="49" t="s">
        <v>458</v>
      </c>
      <c r="E310" s="34">
        <v>150463</v>
      </c>
      <c r="F310" s="34" t="s">
        <v>60</v>
      </c>
      <c r="G310" s="34">
        <v>15</v>
      </c>
      <c r="H310" s="34">
        <v>15</v>
      </c>
      <c r="I310" s="34" t="s">
        <v>519</v>
      </c>
      <c r="J310" s="45" t="s">
        <v>632</v>
      </c>
      <c r="K310" s="36">
        <v>13</v>
      </c>
      <c r="L310" s="37">
        <f t="shared" si="70"/>
        <v>195</v>
      </c>
      <c r="M310" s="37">
        <f t="shared" si="71"/>
        <v>195</v>
      </c>
      <c r="N310" s="31" t="s">
        <v>614</v>
      </c>
      <c r="O310" s="41">
        <v>41855</v>
      </c>
      <c r="P310" s="33">
        <v>18</v>
      </c>
      <c r="Q310" s="41">
        <v>41880</v>
      </c>
      <c r="R310" s="38" t="s">
        <v>629</v>
      </c>
      <c r="S310" s="38"/>
      <c r="T310" s="39">
        <v>13</v>
      </c>
      <c r="U310" s="39">
        <f t="shared" si="68"/>
        <v>195</v>
      </c>
      <c r="V310" s="80" t="s">
        <v>630</v>
      </c>
      <c r="W310" s="81">
        <v>15</v>
      </c>
      <c r="X310" s="84">
        <f t="shared" si="72"/>
        <v>195</v>
      </c>
      <c r="Y310" s="33" t="s">
        <v>339</v>
      </c>
      <c r="Z310" s="41">
        <v>41961</v>
      </c>
      <c r="AA310" s="33">
        <v>226269</v>
      </c>
      <c r="AD310" s="8"/>
    </row>
    <row r="311" spans="1:30" ht="51" x14ac:dyDescent="0.25">
      <c r="A311" s="31" t="s">
        <v>577</v>
      </c>
      <c r="B311" s="32" t="s">
        <v>578</v>
      </c>
      <c r="C311" s="33" t="s">
        <v>369</v>
      </c>
      <c r="D311" s="49" t="s">
        <v>579</v>
      </c>
      <c r="E311" s="34">
        <v>25232</v>
      </c>
      <c r="F311" s="34" t="s">
        <v>60</v>
      </c>
      <c r="G311" s="34">
        <v>1</v>
      </c>
      <c r="H311" s="34">
        <v>1</v>
      </c>
      <c r="I311" s="34" t="s">
        <v>580</v>
      </c>
      <c r="J311" s="45" t="s">
        <v>581</v>
      </c>
      <c r="K311" s="36">
        <v>406</v>
      </c>
      <c r="L311" s="37">
        <f t="shared" si="70"/>
        <v>406</v>
      </c>
      <c r="M311" s="37">
        <f t="shared" si="71"/>
        <v>406</v>
      </c>
      <c r="N311" s="31" t="s">
        <v>341</v>
      </c>
      <c r="O311" s="41" t="s">
        <v>341</v>
      </c>
      <c r="P311" s="33" t="s">
        <v>341</v>
      </c>
      <c r="Q311" s="33" t="s">
        <v>341</v>
      </c>
      <c r="R311" s="38" t="s">
        <v>582</v>
      </c>
      <c r="S311" s="38"/>
      <c r="T311" s="39">
        <v>406</v>
      </c>
      <c r="U311" s="39">
        <f t="shared" si="68"/>
        <v>406</v>
      </c>
      <c r="V311" s="80" t="s">
        <v>607</v>
      </c>
      <c r="W311" s="81">
        <v>1</v>
      </c>
      <c r="X311" s="84">
        <f>W311*T311</f>
        <v>406</v>
      </c>
      <c r="Y311" s="38"/>
      <c r="Z311" s="38"/>
      <c r="AA311" s="38"/>
      <c r="AD311" s="8"/>
    </row>
    <row r="312" spans="1:30" ht="51" x14ac:dyDescent="0.25">
      <c r="A312" s="31" t="s">
        <v>584</v>
      </c>
      <c r="B312" s="32" t="s">
        <v>41</v>
      </c>
      <c r="C312" s="33" t="s">
        <v>369</v>
      </c>
      <c r="D312" s="49" t="s">
        <v>579</v>
      </c>
      <c r="E312" s="34">
        <v>25232</v>
      </c>
      <c r="F312" s="34" t="s">
        <v>60</v>
      </c>
      <c r="G312" s="34">
        <v>1</v>
      </c>
      <c r="H312" s="34">
        <v>1</v>
      </c>
      <c r="I312" s="34" t="s">
        <v>580</v>
      </c>
      <c r="J312" s="45" t="s">
        <v>583</v>
      </c>
      <c r="K312" s="36">
        <v>406</v>
      </c>
      <c r="L312" s="37">
        <f t="shared" ref="L312:L333" si="73">K312*G312</f>
        <v>406</v>
      </c>
      <c r="M312" s="37">
        <f t="shared" ref="M312:M333" si="74">K312*H312</f>
        <v>406</v>
      </c>
      <c r="N312" s="31" t="s">
        <v>341</v>
      </c>
      <c r="O312" s="41" t="s">
        <v>341</v>
      </c>
      <c r="P312" s="33" t="s">
        <v>341</v>
      </c>
      <c r="Q312" s="33" t="s">
        <v>341</v>
      </c>
      <c r="R312" s="38" t="s">
        <v>582</v>
      </c>
      <c r="S312" s="38"/>
      <c r="T312" s="39">
        <v>406</v>
      </c>
      <c r="U312" s="39">
        <f t="shared" ref="U312:U319" si="75">T312*H312</f>
        <v>406</v>
      </c>
      <c r="V312" s="80" t="s">
        <v>608</v>
      </c>
      <c r="W312" s="81">
        <v>1</v>
      </c>
      <c r="X312" s="84">
        <f>W312*T312</f>
        <v>406</v>
      </c>
      <c r="Y312" s="38"/>
      <c r="Z312" s="38"/>
      <c r="AA312" s="38"/>
      <c r="AD312" s="8"/>
    </row>
    <row r="313" spans="1:30" ht="38.25" x14ac:dyDescent="0.25">
      <c r="A313" s="31" t="s">
        <v>585</v>
      </c>
      <c r="B313" s="32" t="s">
        <v>152</v>
      </c>
      <c r="C313" s="33" t="s">
        <v>334</v>
      </c>
      <c r="D313" s="33" t="s">
        <v>586</v>
      </c>
      <c r="E313" s="34">
        <v>4316</v>
      </c>
      <c r="F313" s="34" t="s">
        <v>60</v>
      </c>
      <c r="G313" s="34">
        <v>12</v>
      </c>
      <c r="H313" s="34">
        <v>12</v>
      </c>
      <c r="I313" s="34" t="s">
        <v>587</v>
      </c>
      <c r="J313" s="45" t="s">
        <v>588</v>
      </c>
      <c r="K313" s="36">
        <v>4000</v>
      </c>
      <c r="L313" s="37">
        <f t="shared" si="73"/>
        <v>48000</v>
      </c>
      <c r="M313" s="37">
        <f t="shared" si="74"/>
        <v>48000</v>
      </c>
      <c r="N313" s="31" t="s">
        <v>341</v>
      </c>
      <c r="O313" s="41" t="s">
        <v>341</v>
      </c>
      <c r="P313" s="33" t="s">
        <v>341</v>
      </c>
      <c r="Q313" s="33" t="s">
        <v>341</v>
      </c>
      <c r="R313" s="38" t="s">
        <v>589</v>
      </c>
      <c r="S313" s="38"/>
      <c r="T313" s="39">
        <v>4000</v>
      </c>
      <c r="U313" s="39">
        <f t="shared" si="75"/>
        <v>48000</v>
      </c>
      <c r="V313" s="38"/>
      <c r="W313" s="33"/>
      <c r="X313" s="38"/>
      <c r="Y313" s="38"/>
      <c r="Z313" s="38"/>
      <c r="AA313" s="38"/>
      <c r="AD313" s="8"/>
    </row>
    <row r="314" spans="1:30" ht="38.25" x14ac:dyDescent="0.25">
      <c r="A314" s="31" t="s">
        <v>590</v>
      </c>
      <c r="B314" s="32" t="s">
        <v>152</v>
      </c>
      <c r="C314" s="33" t="s">
        <v>334</v>
      </c>
      <c r="D314" s="33" t="s">
        <v>591</v>
      </c>
      <c r="E314" s="34">
        <v>150182</v>
      </c>
      <c r="F314" s="34" t="s">
        <v>60</v>
      </c>
      <c r="G314" s="34">
        <v>1</v>
      </c>
      <c r="H314" s="34">
        <v>1</v>
      </c>
      <c r="I314" s="34" t="s">
        <v>519</v>
      </c>
      <c r="J314" s="64" t="s">
        <v>592</v>
      </c>
      <c r="K314" s="36">
        <v>2097.4</v>
      </c>
      <c r="L314" s="37">
        <f t="shared" si="73"/>
        <v>2097.4</v>
      </c>
      <c r="M314" s="37">
        <f t="shared" si="74"/>
        <v>2097.4</v>
      </c>
      <c r="N314" s="31" t="s">
        <v>341</v>
      </c>
      <c r="O314" s="41" t="s">
        <v>341</v>
      </c>
      <c r="P314" s="33" t="s">
        <v>341</v>
      </c>
      <c r="Q314" s="33" t="s">
        <v>341</v>
      </c>
      <c r="R314" s="38" t="s">
        <v>593</v>
      </c>
      <c r="S314" s="38"/>
      <c r="T314" s="39">
        <v>2097.4</v>
      </c>
      <c r="U314" s="39">
        <f t="shared" si="75"/>
        <v>2097.4</v>
      </c>
      <c r="V314" s="80" t="s">
        <v>956</v>
      </c>
      <c r="W314" s="81">
        <v>1</v>
      </c>
      <c r="X314" s="84">
        <f>W314*T314</f>
        <v>2097.4</v>
      </c>
      <c r="Y314" s="33" t="s">
        <v>339</v>
      </c>
      <c r="Z314" s="41">
        <v>41948</v>
      </c>
      <c r="AA314" s="33">
        <v>6473912</v>
      </c>
      <c r="AD314" s="8"/>
    </row>
    <row r="315" spans="1:30" ht="25.5" x14ac:dyDescent="0.25">
      <c r="A315" s="31" t="s">
        <v>594</v>
      </c>
      <c r="B315" s="32" t="s">
        <v>539</v>
      </c>
      <c r="C315" s="33" t="s">
        <v>334</v>
      </c>
      <c r="D315" s="49" t="s">
        <v>52</v>
      </c>
      <c r="E315" s="34">
        <v>150723</v>
      </c>
      <c r="F315" s="34" t="s">
        <v>59</v>
      </c>
      <c r="G315" s="34">
        <v>70</v>
      </c>
      <c r="H315" s="34">
        <v>70</v>
      </c>
      <c r="I315" s="34" t="s">
        <v>28</v>
      </c>
      <c r="J315" s="64" t="s">
        <v>595</v>
      </c>
      <c r="K315" s="36">
        <v>7</v>
      </c>
      <c r="L315" s="37">
        <f t="shared" si="73"/>
        <v>490</v>
      </c>
      <c r="M315" s="37">
        <f t="shared" si="74"/>
        <v>490</v>
      </c>
      <c r="N315" s="31" t="s">
        <v>341</v>
      </c>
      <c r="O315" s="41" t="s">
        <v>341</v>
      </c>
      <c r="P315" s="33" t="s">
        <v>341</v>
      </c>
      <c r="Q315" s="33" t="s">
        <v>341</v>
      </c>
      <c r="R315" s="38" t="s">
        <v>596</v>
      </c>
      <c r="S315" s="38"/>
      <c r="T315" s="39">
        <v>7</v>
      </c>
      <c r="U315" s="39">
        <f t="shared" si="75"/>
        <v>490</v>
      </c>
      <c r="V315" s="38"/>
      <c r="W315" s="33"/>
      <c r="X315" s="38"/>
      <c r="Y315" s="38"/>
      <c r="Z315" s="38"/>
      <c r="AA315" s="38"/>
      <c r="AD315" s="8"/>
    </row>
    <row r="316" spans="1:30" ht="38.25" x14ac:dyDescent="0.25">
      <c r="A316" s="31" t="s">
        <v>353</v>
      </c>
      <c r="B316" s="32" t="s">
        <v>152</v>
      </c>
      <c r="C316" s="33" t="s">
        <v>355</v>
      </c>
      <c r="D316" s="49" t="s">
        <v>426</v>
      </c>
      <c r="E316" s="34">
        <v>150151</v>
      </c>
      <c r="F316" s="34" t="s">
        <v>60</v>
      </c>
      <c r="G316" s="34">
        <v>2</v>
      </c>
      <c r="H316" s="34">
        <v>120</v>
      </c>
      <c r="I316" s="34" t="s">
        <v>27</v>
      </c>
      <c r="J316" s="35" t="s">
        <v>652</v>
      </c>
      <c r="K316" s="36">
        <v>548.33000000000004</v>
      </c>
      <c r="L316" s="37">
        <f t="shared" si="73"/>
        <v>1096.6600000000001</v>
      </c>
      <c r="M316" s="37">
        <f t="shared" si="74"/>
        <v>65799.600000000006</v>
      </c>
      <c r="N316" s="31" t="s">
        <v>651</v>
      </c>
      <c r="O316" s="41">
        <v>41914</v>
      </c>
      <c r="P316" s="33">
        <v>1</v>
      </c>
      <c r="Q316" s="40">
        <v>41940</v>
      </c>
      <c r="R316" s="38" t="s">
        <v>492</v>
      </c>
      <c r="S316" s="38"/>
      <c r="T316" s="39">
        <v>500</v>
      </c>
      <c r="U316" s="39">
        <f t="shared" si="75"/>
        <v>60000</v>
      </c>
      <c r="V316" s="38"/>
      <c r="W316" s="111">
        <v>2</v>
      </c>
      <c r="X316" s="83">
        <f>T316*W316</f>
        <v>1000</v>
      </c>
      <c r="Y316" s="38"/>
      <c r="Z316" s="38"/>
      <c r="AA316" s="38"/>
      <c r="AD316" s="8"/>
    </row>
    <row r="317" spans="1:30" ht="25.5" x14ac:dyDescent="0.25">
      <c r="A317" s="31" t="s">
        <v>353</v>
      </c>
      <c r="B317" s="32" t="s">
        <v>152</v>
      </c>
      <c r="C317" s="33" t="s">
        <v>355</v>
      </c>
      <c r="D317" s="49" t="s">
        <v>426</v>
      </c>
      <c r="E317" s="34">
        <v>150151</v>
      </c>
      <c r="F317" s="34" t="s">
        <v>60</v>
      </c>
      <c r="G317" s="111">
        <v>1</v>
      </c>
      <c r="H317" s="34">
        <v>435</v>
      </c>
      <c r="I317" s="34" t="s">
        <v>27</v>
      </c>
      <c r="J317" s="35" t="s">
        <v>653</v>
      </c>
      <c r="K317" s="36">
        <v>484.67</v>
      </c>
      <c r="L317" s="37">
        <f t="shared" si="73"/>
        <v>484.67</v>
      </c>
      <c r="M317" s="37">
        <f t="shared" si="74"/>
        <v>210831.45</v>
      </c>
      <c r="N317" s="31" t="s">
        <v>651</v>
      </c>
      <c r="O317" s="41">
        <v>41914</v>
      </c>
      <c r="P317" s="33">
        <v>2</v>
      </c>
      <c r="Q317" s="40">
        <v>41940</v>
      </c>
      <c r="R317" s="38" t="s">
        <v>492</v>
      </c>
      <c r="S317" s="38"/>
      <c r="T317" s="39">
        <v>444</v>
      </c>
      <c r="U317" s="39">
        <f t="shared" si="75"/>
        <v>193140</v>
      </c>
      <c r="V317" s="38"/>
      <c r="W317" s="111">
        <v>1</v>
      </c>
      <c r="X317" s="83">
        <f t="shared" ref="X317:X378" si="76">T317*W317</f>
        <v>444</v>
      </c>
      <c r="Y317" s="38"/>
      <c r="Z317" s="38"/>
      <c r="AA317" s="38"/>
      <c r="AD317" s="8"/>
    </row>
    <row r="318" spans="1:30" ht="38.25" x14ac:dyDescent="0.25">
      <c r="A318" s="31" t="s">
        <v>353</v>
      </c>
      <c r="B318" s="32" t="s">
        <v>152</v>
      </c>
      <c r="C318" s="33" t="s">
        <v>355</v>
      </c>
      <c r="D318" s="49" t="s">
        <v>426</v>
      </c>
      <c r="E318" s="34">
        <v>150151</v>
      </c>
      <c r="F318" s="34" t="s">
        <v>60</v>
      </c>
      <c r="G318" s="34">
        <v>0</v>
      </c>
      <c r="H318" s="34">
        <v>110</v>
      </c>
      <c r="I318" s="34" t="s">
        <v>27</v>
      </c>
      <c r="J318" s="35" t="s">
        <v>654</v>
      </c>
      <c r="K318" s="36">
        <v>805</v>
      </c>
      <c r="L318" s="37">
        <f t="shared" si="73"/>
        <v>0</v>
      </c>
      <c r="M318" s="37">
        <f t="shared" si="74"/>
        <v>88550</v>
      </c>
      <c r="N318" s="31" t="s">
        <v>651</v>
      </c>
      <c r="O318" s="41">
        <v>41914</v>
      </c>
      <c r="P318" s="33">
        <v>3</v>
      </c>
      <c r="Q318" s="40">
        <v>41940</v>
      </c>
      <c r="R318" s="38" t="s">
        <v>716</v>
      </c>
      <c r="S318" s="38"/>
      <c r="T318" s="39">
        <v>448</v>
      </c>
      <c r="U318" s="39">
        <f t="shared" si="75"/>
        <v>49280</v>
      </c>
      <c r="V318" s="38"/>
      <c r="W318" s="111"/>
      <c r="X318" s="83">
        <f t="shared" si="76"/>
        <v>0</v>
      </c>
      <c r="Y318" s="38"/>
      <c r="Z318" s="38"/>
      <c r="AA318" s="38"/>
      <c r="AD318" s="8"/>
    </row>
    <row r="319" spans="1:30" ht="25.5" x14ac:dyDescent="0.25">
      <c r="A319" s="31" t="s">
        <v>353</v>
      </c>
      <c r="B319" s="32" t="s">
        <v>152</v>
      </c>
      <c r="C319" s="33" t="s">
        <v>355</v>
      </c>
      <c r="D319" s="49" t="s">
        <v>426</v>
      </c>
      <c r="E319" s="34">
        <v>150151</v>
      </c>
      <c r="F319" s="34" t="s">
        <v>60</v>
      </c>
      <c r="G319" s="34">
        <v>0</v>
      </c>
      <c r="H319" s="34">
        <v>268</v>
      </c>
      <c r="I319" s="34" t="s">
        <v>27</v>
      </c>
      <c r="J319" s="35" t="s">
        <v>655</v>
      </c>
      <c r="K319" s="36">
        <v>418.72</v>
      </c>
      <c r="L319" s="37">
        <f t="shared" si="73"/>
        <v>0</v>
      </c>
      <c r="M319" s="37">
        <f t="shared" si="74"/>
        <v>112216.96000000001</v>
      </c>
      <c r="N319" s="31" t="s">
        <v>651</v>
      </c>
      <c r="O319" s="41">
        <v>41914</v>
      </c>
      <c r="P319" s="33">
        <v>4</v>
      </c>
      <c r="Q319" s="40">
        <v>41940</v>
      </c>
      <c r="R319" s="38" t="s">
        <v>716</v>
      </c>
      <c r="S319" s="38"/>
      <c r="T319" s="39">
        <v>299.95</v>
      </c>
      <c r="U319" s="39">
        <f t="shared" si="75"/>
        <v>80386.599999999991</v>
      </c>
      <c r="V319" s="38"/>
      <c r="W319" s="111"/>
      <c r="X319" s="83">
        <f t="shared" si="76"/>
        <v>0</v>
      </c>
      <c r="Y319" s="38"/>
      <c r="Z319" s="38"/>
      <c r="AA319" s="38"/>
      <c r="AD319" s="8"/>
    </row>
    <row r="320" spans="1:30" x14ac:dyDescent="0.25">
      <c r="A320" s="31" t="s">
        <v>353</v>
      </c>
      <c r="B320" s="32" t="s">
        <v>152</v>
      </c>
      <c r="C320" s="33" t="s">
        <v>355</v>
      </c>
      <c r="D320" s="49" t="s">
        <v>426</v>
      </c>
      <c r="E320" s="34">
        <v>150151</v>
      </c>
      <c r="F320" s="34" t="s">
        <v>60</v>
      </c>
      <c r="G320" s="34">
        <v>3</v>
      </c>
      <c r="H320" s="34">
        <v>40</v>
      </c>
      <c r="I320" s="34" t="s">
        <v>27</v>
      </c>
      <c r="J320" s="35" t="s">
        <v>656</v>
      </c>
      <c r="K320" s="36">
        <v>9200</v>
      </c>
      <c r="L320" s="37">
        <f t="shared" si="73"/>
        <v>27600</v>
      </c>
      <c r="M320" s="37">
        <f t="shared" si="74"/>
        <v>368000</v>
      </c>
      <c r="N320" s="31" t="s">
        <v>651</v>
      </c>
      <c r="O320" s="41">
        <v>41914</v>
      </c>
      <c r="P320" s="33">
        <v>5</v>
      </c>
      <c r="Q320" s="40">
        <v>41940</v>
      </c>
      <c r="R320" s="79" t="s">
        <v>667</v>
      </c>
      <c r="S320" s="79"/>
      <c r="T320" s="39"/>
      <c r="U320" s="39">
        <f t="shared" ref="U320:U383" si="77">T320*H320</f>
        <v>0</v>
      </c>
      <c r="V320" s="38"/>
      <c r="W320" s="111"/>
      <c r="X320" s="83">
        <f t="shared" si="76"/>
        <v>0</v>
      </c>
      <c r="Y320" s="38"/>
      <c r="Z320" s="38"/>
      <c r="AA320" s="38"/>
      <c r="AD320" s="8"/>
    </row>
    <row r="321" spans="1:30" ht="25.5" x14ac:dyDescent="0.25">
      <c r="A321" s="31" t="s">
        <v>353</v>
      </c>
      <c r="B321" s="32" t="s">
        <v>152</v>
      </c>
      <c r="C321" s="33" t="s">
        <v>355</v>
      </c>
      <c r="D321" s="49" t="s">
        <v>426</v>
      </c>
      <c r="E321" s="34">
        <v>150151</v>
      </c>
      <c r="F321" s="34" t="s">
        <v>60</v>
      </c>
      <c r="G321" s="34">
        <v>8</v>
      </c>
      <c r="H321" s="34">
        <v>50</v>
      </c>
      <c r="I321" s="34" t="s">
        <v>27</v>
      </c>
      <c r="J321" s="35" t="s">
        <v>657</v>
      </c>
      <c r="K321" s="36">
        <v>594.66999999999996</v>
      </c>
      <c r="L321" s="37">
        <f t="shared" si="73"/>
        <v>4757.3599999999997</v>
      </c>
      <c r="M321" s="37">
        <f t="shared" si="74"/>
        <v>29733.499999999996</v>
      </c>
      <c r="N321" s="31" t="s">
        <v>651</v>
      </c>
      <c r="O321" s="41">
        <v>41914</v>
      </c>
      <c r="P321" s="33">
        <v>6</v>
      </c>
      <c r="Q321" s="40">
        <v>41940</v>
      </c>
      <c r="R321" s="38" t="s">
        <v>717</v>
      </c>
      <c r="S321" s="38"/>
      <c r="T321" s="39">
        <v>594.66999999999996</v>
      </c>
      <c r="U321" s="39">
        <f t="shared" si="77"/>
        <v>29733.499999999996</v>
      </c>
      <c r="V321" s="38"/>
      <c r="W321" s="111">
        <v>8</v>
      </c>
      <c r="X321" s="83">
        <f t="shared" si="76"/>
        <v>4757.3599999999997</v>
      </c>
      <c r="Y321" s="38"/>
      <c r="Z321" s="38"/>
      <c r="AA321" s="38"/>
      <c r="AD321" s="8"/>
    </row>
    <row r="322" spans="1:30" ht="25.5" x14ac:dyDescent="0.25">
      <c r="A322" s="31" t="s">
        <v>353</v>
      </c>
      <c r="B322" s="32" t="s">
        <v>152</v>
      </c>
      <c r="C322" s="33" t="s">
        <v>355</v>
      </c>
      <c r="D322" s="49" t="s">
        <v>426</v>
      </c>
      <c r="E322" s="34">
        <v>150151</v>
      </c>
      <c r="F322" s="34" t="s">
        <v>60</v>
      </c>
      <c r="G322" s="34">
        <v>2</v>
      </c>
      <c r="H322" s="34">
        <v>120</v>
      </c>
      <c r="I322" s="34" t="s">
        <v>27</v>
      </c>
      <c r="J322" s="35" t="s">
        <v>658</v>
      </c>
      <c r="K322" s="36">
        <v>517.66999999999996</v>
      </c>
      <c r="L322" s="37">
        <f t="shared" si="73"/>
        <v>1035.3399999999999</v>
      </c>
      <c r="M322" s="37">
        <f t="shared" si="74"/>
        <v>62120.399999999994</v>
      </c>
      <c r="N322" s="31" t="s">
        <v>651</v>
      </c>
      <c r="O322" s="41">
        <v>41914</v>
      </c>
      <c r="P322" s="33">
        <v>7</v>
      </c>
      <c r="Q322" s="40">
        <v>41940</v>
      </c>
      <c r="R322" s="38" t="s">
        <v>718</v>
      </c>
      <c r="S322" s="38"/>
      <c r="T322" s="39">
        <v>509</v>
      </c>
      <c r="U322" s="39">
        <f t="shared" si="77"/>
        <v>61080</v>
      </c>
      <c r="V322" s="38"/>
      <c r="W322" s="111">
        <v>2</v>
      </c>
      <c r="X322" s="83">
        <f t="shared" si="76"/>
        <v>1018</v>
      </c>
      <c r="Y322" s="38"/>
      <c r="Z322" s="38"/>
      <c r="AA322" s="38"/>
      <c r="AD322" s="8"/>
    </row>
    <row r="323" spans="1:30" x14ac:dyDescent="0.25">
      <c r="A323" s="31" t="s">
        <v>353</v>
      </c>
      <c r="B323" s="32" t="s">
        <v>152</v>
      </c>
      <c r="C323" s="33" t="s">
        <v>355</v>
      </c>
      <c r="D323" s="49" t="s">
        <v>426</v>
      </c>
      <c r="E323" s="34">
        <v>150151</v>
      </c>
      <c r="F323" s="34" t="s">
        <v>60</v>
      </c>
      <c r="G323" s="34">
        <v>0</v>
      </c>
      <c r="H323" s="34">
        <v>95</v>
      </c>
      <c r="I323" s="34" t="s">
        <v>27</v>
      </c>
      <c r="J323" s="35" t="s">
        <v>659</v>
      </c>
      <c r="K323" s="36">
        <v>5367.88</v>
      </c>
      <c r="L323" s="37">
        <f t="shared" si="73"/>
        <v>0</v>
      </c>
      <c r="M323" s="37">
        <f t="shared" si="74"/>
        <v>509948.60000000003</v>
      </c>
      <c r="N323" s="31" t="s">
        <v>651</v>
      </c>
      <c r="O323" s="41">
        <v>41914</v>
      </c>
      <c r="P323" s="33">
        <v>8</v>
      </c>
      <c r="Q323" s="40">
        <v>41940</v>
      </c>
      <c r="R323" s="38" t="s">
        <v>719</v>
      </c>
      <c r="S323" s="38"/>
      <c r="T323" s="39">
        <v>900</v>
      </c>
      <c r="U323" s="39">
        <f t="shared" si="77"/>
        <v>85500</v>
      </c>
      <c r="V323" s="38"/>
      <c r="W323" s="111"/>
      <c r="X323" s="83">
        <f t="shared" si="76"/>
        <v>0</v>
      </c>
      <c r="Y323" s="38"/>
      <c r="Z323" s="38"/>
      <c r="AA323" s="38"/>
      <c r="AD323" s="8"/>
    </row>
    <row r="324" spans="1:30" ht="25.5" x14ac:dyDescent="0.25">
      <c r="A324" s="31" t="s">
        <v>353</v>
      </c>
      <c r="B324" s="32" t="s">
        <v>152</v>
      </c>
      <c r="C324" s="33" t="s">
        <v>355</v>
      </c>
      <c r="D324" s="49" t="s">
        <v>426</v>
      </c>
      <c r="E324" s="34">
        <v>150505</v>
      </c>
      <c r="F324" s="34" t="s">
        <v>60</v>
      </c>
      <c r="G324" s="34">
        <v>5</v>
      </c>
      <c r="H324" s="34">
        <v>194</v>
      </c>
      <c r="I324" s="34" t="s">
        <v>27</v>
      </c>
      <c r="J324" s="35" t="s">
        <v>660</v>
      </c>
      <c r="K324" s="36">
        <v>399</v>
      </c>
      <c r="L324" s="37">
        <f t="shared" si="73"/>
        <v>1995</v>
      </c>
      <c r="M324" s="37">
        <f t="shared" si="74"/>
        <v>77406</v>
      </c>
      <c r="N324" s="31" t="s">
        <v>651</v>
      </c>
      <c r="O324" s="41">
        <v>41914</v>
      </c>
      <c r="P324" s="33">
        <v>9</v>
      </c>
      <c r="Q324" s="40">
        <v>41940</v>
      </c>
      <c r="R324" s="38" t="s">
        <v>720</v>
      </c>
      <c r="S324" s="38"/>
      <c r="T324" s="39">
        <v>399</v>
      </c>
      <c r="U324" s="39">
        <f t="shared" si="77"/>
        <v>77406</v>
      </c>
      <c r="V324" s="38"/>
      <c r="W324" s="111">
        <v>5</v>
      </c>
      <c r="X324" s="83">
        <f t="shared" si="76"/>
        <v>1995</v>
      </c>
      <c r="Y324" s="38"/>
      <c r="Z324" s="38"/>
      <c r="AA324" s="38"/>
      <c r="AD324" s="8"/>
    </row>
    <row r="325" spans="1:30" ht="25.5" x14ac:dyDescent="0.25">
      <c r="A325" s="31" t="s">
        <v>353</v>
      </c>
      <c r="B325" s="32" t="s">
        <v>152</v>
      </c>
      <c r="C325" s="33" t="s">
        <v>355</v>
      </c>
      <c r="D325" s="49" t="s">
        <v>426</v>
      </c>
      <c r="E325" s="34">
        <v>150525</v>
      </c>
      <c r="F325" s="34" t="s">
        <v>60</v>
      </c>
      <c r="G325" s="34">
        <v>20</v>
      </c>
      <c r="H325" s="34">
        <v>250</v>
      </c>
      <c r="I325" s="34" t="s">
        <v>27</v>
      </c>
      <c r="J325" s="35" t="s">
        <v>661</v>
      </c>
      <c r="K325" s="36">
        <v>569.33000000000004</v>
      </c>
      <c r="L325" s="37">
        <f t="shared" si="73"/>
        <v>11386.6</v>
      </c>
      <c r="M325" s="37">
        <f t="shared" si="74"/>
        <v>142332.5</v>
      </c>
      <c r="N325" s="31" t="s">
        <v>651</v>
      </c>
      <c r="O325" s="41">
        <v>41914</v>
      </c>
      <c r="P325" s="33">
        <v>10</v>
      </c>
      <c r="Q325" s="40">
        <v>41940</v>
      </c>
      <c r="R325" s="38" t="s">
        <v>721</v>
      </c>
      <c r="S325" s="38"/>
      <c r="T325" s="39">
        <v>328.99</v>
      </c>
      <c r="U325" s="39">
        <f t="shared" si="77"/>
        <v>82247.5</v>
      </c>
      <c r="V325" s="38"/>
      <c r="W325" s="111">
        <v>20</v>
      </c>
      <c r="X325" s="83">
        <f t="shared" si="76"/>
        <v>6579.8</v>
      </c>
      <c r="Y325" s="38"/>
      <c r="Z325" s="38"/>
      <c r="AA325" s="38"/>
      <c r="AD325" s="8"/>
    </row>
    <row r="326" spans="1:30" x14ac:dyDescent="0.25">
      <c r="A326" s="31" t="s">
        <v>353</v>
      </c>
      <c r="B326" s="32" t="s">
        <v>152</v>
      </c>
      <c r="C326" s="33" t="s">
        <v>355</v>
      </c>
      <c r="D326" s="49" t="s">
        <v>426</v>
      </c>
      <c r="E326" s="34">
        <v>74829</v>
      </c>
      <c r="F326" s="34" t="s">
        <v>60</v>
      </c>
      <c r="G326" s="34">
        <v>150</v>
      </c>
      <c r="H326" s="34">
        <v>610</v>
      </c>
      <c r="I326" s="34" t="s">
        <v>27</v>
      </c>
      <c r="J326" s="35" t="s">
        <v>663</v>
      </c>
      <c r="K326" s="36">
        <v>99.6</v>
      </c>
      <c r="L326" s="37">
        <f t="shared" si="73"/>
        <v>14940</v>
      </c>
      <c r="M326" s="37">
        <f t="shared" si="74"/>
        <v>60756</v>
      </c>
      <c r="N326" s="31" t="s">
        <v>651</v>
      </c>
      <c r="O326" s="41">
        <v>41914</v>
      </c>
      <c r="P326" s="33">
        <v>11</v>
      </c>
      <c r="Q326" s="40">
        <v>41940</v>
      </c>
      <c r="R326" s="38" t="s">
        <v>721</v>
      </c>
      <c r="S326" s="38"/>
      <c r="T326" s="39">
        <v>50</v>
      </c>
      <c r="U326" s="39">
        <f t="shared" si="77"/>
        <v>30500</v>
      </c>
      <c r="V326" s="38"/>
      <c r="W326" s="111">
        <v>150</v>
      </c>
      <c r="X326" s="83">
        <f t="shared" si="76"/>
        <v>7500</v>
      </c>
      <c r="Y326" s="38"/>
      <c r="Z326" s="38"/>
      <c r="AA326" s="38"/>
      <c r="AB326" s="8" t="s">
        <v>662</v>
      </c>
      <c r="AD326" s="8"/>
    </row>
    <row r="327" spans="1:30" ht="25.5" x14ac:dyDescent="0.25">
      <c r="A327" s="31" t="s">
        <v>353</v>
      </c>
      <c r="B327" s="32" t="s">
        <v>152</v>
      </c>
      <c r="C327" s="33" t="s">
        <v>355</v>
      </c>
      <c r="D327" s="49" t="s">
        <v>426</v>
      </c>
      <c r="E327" s="34">
        <v>74829</v>
      </c>
      <c r="F327" s="34" t="s">
        <v>60</v>
      </c>
      <c r="G327" s="34">
        <v>0</v>
      </c>
      <c r="H327" s="34">
        <v>610</v>
      </c>
      <c r="I327" s="34" t="s">
        <v>27</v>
      </c>
      <c r="J327" s="35" t="s">
        <v>664</v>
      </c>
      <c r="K327" s="36">
        <v>150.72999999999999</v>
      </c>
      <c r="L327" s="37">
        <f t="shared" si="73"/>
        <v>0</v>
      </c>
      <c r="M327" s="37">
        <f t="shared" si="74"/>
        <v>91945.299999999988</v>
      </c>
      <c r="N327" s="31" t="s">
        <v>651</v>
      </c>
      <c r="O327" s="41">
        <v>41914</v>
      </c>
      <c r="P327" s="33">
        <v>12</v>
      </c>
      <c r="Q327" s="40">
        <v>41940</v>
      </c>
      <c r="R327" s="38" t="s">
        <v>722</v>
      </c>
      <c r="S327" s="38"/>
      <c r="T327" s="39">
        <v>128.80000000000001</v>
      </c>
      <c r="U327" s="39">
        <f t="shared" si="77"/>
        <v>78568</v>
      </c>
      <c r="V327" s="38"/>
      <c r="W327" s="111"/>
      <c r="X327" s="83">
        <f t="shared" si="76"/>
        <v>0</v>
      </c>
      <c r="Y327" s="38"/>
      <c r="Z327" s="38"/>
      <c r="AA327" s="38"/>
      <c r="AD327" s="8"/>
    </row>
    <row r="328" spans="1:30" x14ac:dyDescent="0.25">
      <c r="A328" s="31" t="s">
        <v>353</v>
      </c>
      <c r="B328" s="32" t="s">
        <v>152</v>
      </c>
      <c r="C328" s="33" t="s">
        <v>355</v>
      </c>
      <c r="D328" s="49" t="s">
        <v>426</v>
      </c>
      <c r="E328" s="34">
        <v>20680</v>
      </c>
      <c r="F328" s="34" t="s">
        <v>60</v>
      </c>
      <c r="G328" s="34">
        <v>0</v>
      </c>
      <c r="H328" s="34">
        <v>186</v>
      </c>
      <c r="I328" s="34" t="s">
        <v>27</v>
      </c>
      <c r="J328" s="35" t="s">
        <v>665</v>
      </c>
      <c r="K328" s="36">
        <v>177.17</v>
      </c>
      <c r="L328" s="37">
        <f t="shared" si="73"/>
        <v>0</v>
      </c>
      <c r="M328" s="37">
        <f t="shared" si="74"/>
        <v>32953.619999999995</v>
      </c>
      <c r="N328" s="31" t="s">
        <v>651</v>
      </c>
      <c r="O328" s="41">
        <v>41914</v>
      </c>
      <c r="P328" s="33">
        <v>13</v>
      </c>
      <c r="Q328" s="40">
        <v>41940</v>
      </c>
      <c r="R328" s="79" t="s">
        <v>667</v>
      </c>
      <c r="S328" s="79"/>
      <c r="T328" s="39"/>
      <c r="U328" s="39">
        <f t="shared" si="77"/>
        <v>0</v>
      </c>
      <c r="V328" s="38"/>
      <c r="W328" s="111"/>
      <c r="X328" s="83">
        <f t="shared" si="76"/>
        <v>0</v>
      </c>
      <c r="Y328" s="38"/>
      <c r="Z328" s="38"/>
      <c r="AA328" s="38"/>
      <c r="AD328" s="8"/>
    </row>
    <row r="329" spans="1:30" x14ac:dyDescent="0.25">
      <c r="A329" s="31" t="s">
        <v>353</v>
      </c>
      <c r="B329" s="32" t="s">
        <v>152</v>
      </c>
      <c r="C329" s="33" t="s">
        <v>355</v>
      </c>
      <c r="D329" s="49" t="s">
        <v>426</v>
      </c>
      <c r="E329" s="34">
        <v>20680</v>
      </c>
      <c r="F329" s="34" t="s">
        <v>60</v>
      </c>
      <c r="G329" s="34">
        <v>2</v>
      </c>
      <c r="H329" s="34">
        <v>140</v>
      </c>
      <c r="I329" s="34" t="s">
        <v>27</v>
      </c>
      <c r="J329" s="35" t="s">
        <v>666</v>
      </c>
      <c r="K329" s="36">
        <v>579.51</v>
      </c>
      <c r="L329" s="37">
        <f t="shared" si="73"/>
        <v>1159.02</v>
      </c>
      <c r="M329" s="37">
        <f t="shared" si="74"/>
        <v>81131.399999999994</v>
      </c>
      <c r="N329" s="31" t="s">
        <v>651</v>
      </c>
      <c r="O329" s="41">
        <v>41914</v>
      </c>
      <c r="P329" s="33">
        <v>14</v>
      </c>
      <c r="Q329" s="40">
        <v>41940</v>
      </c>
      <c r="R329" s="79" t="s">
        <v>667</v>
      </c>
      <c r="S329" s="79"/>
      <c r="T329" s="39"/>
      <c r="U329" s="39">
        <f t="shared" si="77"/>
        <v>0</v>
      </c>
      <c r="V329" s="38"/>
      <c r="W329" s="111"/>
      <c r="X329" s="83">
        <f t="shared" si="76"/>
        <v>0</v>
      </c>
      <c r="Y329" s="38"/>
      <c r="Z329" s="38"/>
      <c r="AA329" s="38"/>
      <c r="AD329" s="8"/>
    </row>
    <row r="330" spans="1:30" ht="25.5" x14ac:dyDescent="0.25">
      <c r="A330" s="31" t="s">
        <v>353</v>
      </c>
      <c r="B330" s="32" t="s">
        <v>152</v>
      </c>
      <c r="C330" s="33" t="s">
        <v>355</v>
      </c>
      <c r="D330" s="49" t="s">
        <v>426</v>
      </c>
      <c r="E330" s="34">
        <v>150506</v>
      </c>
      <c r="F330" s="34" t="s">
        <v>60</v>
      </c>
      <c r="G330" s="34">
        <v>0</v>
      </c>
      <c r="H330" s="34">
        <v>370</v>
      </c>
      <c r="I330" s="34" t="s">
        <v>27</v>
      </c>
      <c r="J330" s="35" t="s">
        <v>668</v>
      </c>
      <c r="K330" s="36">
        <v>223.5</v>
      </c>
      <c r="L330" s="37">
        <f t="shared" si="73"/>
        <v>0</v>
      </c>
      <c r="M330" s="37">
        <f t="shared" si="74"/>
        <v>82695</v>
      </c>
      <c r="N330" s="31" t="s">
        <v>651</v>
      </c>
      <c r="O330" s="41">
        <v>41914</v>
      </c>
      <c r="P330" s="33">
        <v>15</v>
      </c>
      <c r="Q330" s="40">
        <v>41940</v>
      </c>
      <c r="R330" s="79" t="s">
        <v>667</v>
      </c>
      <c r="S330" s="79"/>
      <c r="T330" s="39"/>
      <c r="U330" s="39">
        <f t="shared" si="77"/>
        <v>0</v>
      </c>
      <c r="V330" s="38"/>
      <c r="W330" s="111"/>
      <c r="X330" s="83">
        <f t="shared" si="76"/>
        <v>0</v>
      </c>
      <c r="Y330" s="38"/>
      <c r="Z330" s="38"/>
      <c r="AA330" s="38"/>
      <c r="AD330" s="8"/>
    </row>
    <row r="331" spans="1:30" x14ac:dyDescent="0.25">
      <c r="A331" s="31" t="s">
        <v>353</v>
      </c>
      <c r="B331" s="32" t="s">
        <v>152</v>
      </c>
      <c r="C331" s="33" t="s">
        <v>355</v>
      </c>
      <c r="D331" s="49" t="s">
        <v>426</v>
      </c>
      <c r="E331" s="34">
        <v>150506</v>
      </c>
      <c r="F331" s="34" t="s">
        <v>60</v>
      </c>
      <c r="G331" s="34">
        <v>60</v>
      </c>
      <c r="H331" s="34">
        <v>1150</v>
      </c>
      <c r="I331" s="34" t="s">
        <v>27</v>
      </c>
      <c r="J331" s="35" t="s">
        <v>669</v>
      </c>
      <c r="K331" s="36">
        <v>109.32</v>
      </c>
      <c r="L331" s="37">
        <f t="shared" si="73"/>
        <v>6559.2</v>
      </c>
      <c r="M331" s="37">
        <f t="shared" si="74"/>
        <v>125717.99999999999</v>
      </c>
      <c r="N331" s="31" t="s">
        <v>651</v>
      </c>
      <c r="O331" s="41">
        <v>41914</v>
      </c>
      <c r="P331" s="33">
        <v>16</v>
      </c>
      <c r="Q331" s="40">
        <v>41940</v>
      </c>
      <c r="R331" s="79" t="s">
        <v>667</v>
      </c>
      <c r="S331" s="79"/>
      <c r="T331" s="39"/>
      <c r="U331" s="39">
        <f t="shared" si="77"/>
        <v>0</v>
      </c>
      <c r="V331" s="38"/>
      <c r="W331" s="111"/>
      <c r="X331" s="83">
        <f t="shared" si="76"/>
        <v>0</v>
      </c>
      <c r="Y331" s="38"/>
      <c r="Z331" s="38"/>
      <c r="AA331" s="38"/>
      <c r="AD331" s="8"/>
    </row>
    <row r="332" spans="1:30" x14ac:dyDescent="0.25">
      <c r="A332" s="31" t="s">
        <v>353</v>
      </c>
      <c r="B332" s="32" t="s">
        <v>152</v>
      </c>
      <c r="C332" s="33" t="s">
        <v>355</v>
      </c>
      <c r="D332" s="49" t="s">
        <v>426</v>
      </c>
      <c r="E332" s="34">
        <v>20680</v>
      </c>
      <c r="F332" s="34" t="s">
        <v>60</v>
      </c>
      <c r="G332" s="34">
        <v>70</v>
      </c>
      <c r="H332" s="34">
        <v>300</v>
      </c>
      <c r="I332" s="34" t="s">
        <v>27</v>
      </c>
      <c r="J332" s="35" t="s">
        <v>670</v>
      </c>
      <c r="K332" s="36">
        <v>398</v>
      </c>
      <c r="L332" s="37">
        <f t="shared" si="73"/>
        <v>27860</v>
      </c>
      <c r="M332" s="37">
        <f t="shared" si="74"/>
        <v>119400</v>
      </c>
      <c r="N332" s="31" t="s">
        <v>651</v>
      </c>
      <c r="O332" s="41">
        <v>41914</v>
      </c>
      <c r="P332" s="33">
        <v>17</v>
      </c>
      <c r="Q332" s="40">
        <v>41940</v>
      </c>
      <c r="R332" s="79" t="s">
        <v>667</v>
      </c>
      <c r="S332" s="79"/>
      <c r="T332" s="39"/>
      <c r="U332" s="39">
        <f t="shared" si="77"/>
        <v>0</v>
      </c>
      <c r="V332" s="38"/>
      <c r="W332" s="111"/>
      <c r="X332" s="83">
        <f t="shared" si="76"/>
        <v>0</v>
      </c>
      <c r="Y332" s="38"/>
      <c r="Z332" s="38"/>
      <c r="AA332" s="38"/>
      <c r="AD332" s="8"/>
    </row>
    <row r="333" spans="1:30" x14ac:dyDescent="0.25">
      <c r="A333" s="31" t="s">
        <v>353</v>
      </c>
      <c r="B333" s="32" t="s">
        <v>152</v>
      </c>
      <c r="C333" s="33" t="s">
        <v>355</v>
      </c>
      <c r="D333" s="49" t="s">
        <v>426</v>
      </c>
      <c r="E333" s="34">
        <v>20680</v>
      </c>
      <c r="F333" s="34" t="s">
        <v>60</v>
      </c>
      <c r="G333" s="34">
        <v>0</v>
      </c>
      <c r="H333" s="34">
        <v>500</v>
      </c>
      <c r="I333" s="34" t="s">
        <v>27</v>
      </c>
      <c r="J333" s="35" t="s">
        <v>671</v>
      </c>
      <c r="K333" s="36">
        <v>656.33</v>
      </c>
      <c r="L333" s="37">
        <f t="shared" si="73"/>
        <v>0</v>
      </c>
      <c r="M333" s="37">
        <f t="shared" si="74"/>
        <v>328165</v>
      </c>
      <c r="N333" s="31" t="s">
        <v>651</v>
      </c>
      <c r="O333" s="41">
        <v>41914</v>
      </c>
      <c r="P333" s="33">
        <v>18</v>
      </c>
      <c r="Q333" s="40">
        <v>41940</v>
      </c>
      <c r="R333" s="38" t="s">
        <v>723</v>
      </c>
      <c r="S333" s="38"/>
      <c r="T333" s="39">
        <v>463.5</v>
      </c>
      <c r="U333" s="39">
        <f t="shared" si="77"/>
        <v>231750</v>
      </c>
      <c r="V333" s="38"/>
      <c r="W333" s="111"/>
      <c r="X333" s="83">
        <f t="shared" si="76"/>
        <v>0</v>
      </c>
      <c r="Y333" s="38"/>
      <c r="Z333" s="38"/>
      <c r="AA333" s="38"/>
      <c r="AD333" s="8"/>
    </row>
    <row r="334" spans="1:30" ht="25.5" x14ac:dyDescent="0.25">
      <c r="A334" s="31" t="s">
        <v>353</v>
      </c>
      <c r="B334" s="32" t="s">
        <v>152</v>
      </c>
      <c r="C334" s="33" t="s">
        <v>355</v>
      </c>
      <c r="D334" s="49" t="s">
        <v>426</v>
      </c>
      <c r="E334" s="34">
        <v>26441</v>
      </c>
      <c r="F334" s="34" t="s">
        <v>60</v>
      </c>
      <c r="G334" s="34">
        <v>500</v>
      </c>
      <c r="H334" s="34">
        <v>2020</v>
      </c>
      <c r="I334" s="34" t="s">
        <v>27</v>
      </c>
      <c r="J334" s="35" t="s">
        <v>672</v>
      </c>
      <c r="K334" s="36">
        <v>300.67</v>
      </c>
      <c r="L334" s="37">
        <f t="shared" ref="L334:L373" si="78">K334*G334</f>
        <v>150335</v>
      </c>
      <c r="M334" s="37">
        <f t="shared" ref="M334:M373" si="79">K334*H334</f>
        <v>607353.4</v>
      </c>
      <c r="N334" s="31" t="s">
        <v>651</v>
      </c>
      <c r="O334" s="41">
        <v>41914</v>
      </c>
      <c r="P334" s="33">
        <v>19</v>
      </c>
      <c r="Q334" s="40">
        <v>41940</v>
      </c>
      <c r="R334" s="38" t="s">
        <v>724</v>
      </c>
      <c r="S334" s="38"/>
      <c r="T334" s="39">
        <v>198</v>
      </c>
      <c r="U334" s="39">
        <f t="shared" si="77"/>
        <v>399960</v>
      </c>
      <c r="V334" s="38"/>
      <c r="W334" s="111"/>
      <c r="X334" s="83">
        <f t="shared" si="76"/>
        <v>0</v>
      </c>
      <c r="Y334" s="38"/>
      <c r="Z334" s="38"/>
      <c r="AA334" s="38"/>
      <c r="AD334" s="8"/>
    </row>
    <row r="335" spans="1:30" x14ac:dyDescent="0.25">
      <c r="A335" s="31" t="s">
        <v>353</v>
      </c>
      <c r="B335" s="32" t="s">
        <v>152</v>
      </c>
      <c r="C335" s="33" t="s">
        <v>355</v>
      </c>
      <c r="D335" s="49" t="s">
        <v>426</v>
      </c>
      <c r="E335" s="34">
        <v>26441</v>
      </c>
      <c r="F335" s="34" t="s">
        <v>60</v>
      </c>
      <c r="G335" s="34">
        <v>0</v>
      </c>
      <c r="H335" s="34">
        <v>640</v>
      </c>
      <c r="I335" s="34" t="s">
        <v>27</v>
      </c>
      <c r="J335" s="35" t="s">
        <v>673</v>
      </c>
      <c r="K335" s="36">
        <v>446.17</v>
      </c>
      <c r="L335" s="37">
        <f t="shared" si="78"/>
        <v>0</v>
      </c>
      <c r="M335" s="37">
        <f t="shared" si="79"/>
        <v>285548.79999999999</v>
      </c>
      <c r="N335" s="31" t="s">
        <v>651</v>
      </c>
      <c r="O335" s="41">
        <v>41914</v>
      </c>
      <c r="P335" s="33">
        <v>20</v>
      </c>
      <c r="Q335" s="40">
        <v>41940</v>
      </c>
      <c r="R335" s="38" t="s">
        <v>725</v>
      </c>
      <c r="S335" s="38"/>
      <c r="T335" s="39">
        <v>415</v>
      </c>
      <c r="U335" s="39">
        <f t="shared" si="77"/>
        <v>265600</v>
      </c>
      <c r="V335" s="38"/>
      <c r="W335" s="111"/>
      <c r="X335" s="83">
        <f t="shared" si="76"/>
        <v>0</v>
      </c>
      <c r="Y335" s="38"/>
      <c r="Z335" s="38"/>
      <c r="AA335" s="38"/>
      <c r="AD335" s="8"/>
    </row>
    <row r="336" spans="1:30" x14ac:dyDescent="0.25">
      <c r="A336" s="31" t="s">
        <v>353</v>
      </c>
      <c r="B336" s="32" t="s">
        <v>152</v>
      </c>
      <c r="C336" s="33" t="s">
        <v>355</v>
      </c>
      <c r="D336" s="49" t="s">
        <v>426</v>
      </c>
      <c r="E336" s="34">
        <v>379432</v>
      </c>
      <c r="F336" s="34" t="s">
        <v>60</v>
      </c>
      <c r="G336" s="34">
        <v>15</v>
      </c>
      <c r="H336" s="34">
        <v>330</v>
      </c>
      <c r="I336" s="34" t="s">
        <v>27</v>
      </c>
      <c r="J336" s="35" t="s">
        <v>674</v>
      </c>
      <c r="K336" s="36">
        <v>219.92</v>
      </c>
      <c r="L336" s="37">
        <f t="shared" si="78"/>
        <v>3298.7999999999997</v>
      </c>
      <c r="M336" s="37">
        <f t="shared" si="79"/>
        <v>72573.599999999991</v>
      </c>
      <c r="N336" s="31" t="s">
        <v>651</v>
      </c>
      <c r="O336" s="41">
        <v>41914</v>
      </c>
      <c r="P336" s="33">
        <v>21</v>
      </c>
      <c r="Q336" s="40">
        <v>41940</v>
      </c>
      <c r="R336" s="38" t="s">
        <v>726</v>
      </c>
      <c r="S336" s="38"/>
      <c r="T336" s="39">
        <v>218.89</v>
      </c>
      <c r="U336" s="39">
        <f t="shared" si="77"/>
        <v>72233.7</v>
      </c>
      <c r="V336" s="38"/>
      <c r="W336" s="111">
        <v>15</v>
      </c>
      <c r="X336" s="83">
        <f t="shared" si="76"/>
        <v>3283.35</v>
      </c>
      <c r="Y336" s="38"/>
      <c r="Z336" s="38"/>
      <c r="AA336" s="38"/>
      <c r="AD336" s="8"/>
    </row>
    <row r="337" spans="1:30" x14ac:dyDescent="0.25">
      <c r="A337" s="31" t="s">
        <v>353</v>
      </c>
      <c r="B337" s="32" t="s">
        <v>152</v>
      </c>
      <c r="C337" s="33" t="s">
        <v>355</v>
      </c>
      <c r="D337" s="49" t="s">
        <v>426</v>
      </c>
      <c r="E337" s="34">
        <v>367288</v>
      </c>
      <c r="F337" s="34" t="s">
        <v>60</v>
      </c>
      <c r="G337" s="34">
        <v>15</v>
      </c>
      <c r="H337" s="34">
        <v>200</v>
      </c>
      <c r="I337" s="34" t="s">
        <v>27</v>
      </c>
      <c r="J337" s="35" t="s">
        <v>675</v>
      </c>
      <c r="K337" s="36">
        <v>96.7</v>
      </c>
      <c r="L337" s="37">
        <f t="shared" si="78"/>
        <v>1450.5</v>
      </c>
      <c r="M337" s="37">
        <f t="shared" si="79"/>
        <v>19340</v>
      </c>
      <c r="N337" s="31" t="s">
        <v>651</v>
      </c>
      <c r="O337" s="41">
        <v>41914</v>
      </c>
      <c r="P337" s="33">
        <v>22</v>
      </c>
      <c r="Q337" s="40">
        <v>41940</v>
      </c>
      <c r="R337" s="79" t="s">
        <v>642</v>
      </c>
      <c r="S337" s="79"/>
      <c r="T337" s="39"/>
      <c r="U337" s="39">
        <f t="shared" si="77"/>
        <v>0</v>
      </c>
      <c r="V337" s="38"/>
      <c r="W337" s="111"/>
      <c r="X337" s="83">
        <f t="shared" si="76"/>
        <v>0</v>
      </c>
      <c r="Y337" s="38"/>
      <c r="Z337" s="38"/>
      <c r="AA337" s="38"/>
      <c r="AD337" s="8"/>
    </row>
    <row r="338" spans="1:30" ht="38.25" x14ac:dyDescent="0.25">
      <c r="A338" s="31" t="s">
        <v>353</v>
      </c>
      <c r="B338" s="32" t="s">
        <v>152</v>
      </c>
      <c r="C338" s="33" t="s">
        <v>355</v>
      </c>
      <c r="D338" s="49" t="s">
        <v>426</v>
      </c>
      <c r="E338" s="34">
        <v>69191</v>
      </c>
      <c r="F338" s="34" t="s">
        <v>60</v>
      </c>
      <c r="G338" s="34">
        <v>6</v>
      </c>
      <c r="H338" s="34">
        <v>49</v>
      </c>
      <c r="I338" s="34" t="s">
        <v>27</v>
      </c>
      <c r="J338" s="35" t="s">
        <v>676</v>
      </c>
      <c r="K338" s="36">
        <v>307.33</v>
      </c>
      <c r="L338" s="37">
        <f t="shared" si="78"/>
        <v>1843.98</v>
      </c>
      <c r="M338" s="37">
        <f t="shared" si="79"/>
        <v>15059.17</v>
      </c>
      <c r="N338" s="31" t="s">
        <v>651</v>
      </c>
      <c r="O338" s="41">
        <v>41914</v>
      </c>
      <c r="P338" s="33">
        <v>23</v>
      </c>
      <c r="Q338" s="40">
        <v>41940</v>
      </c>
      <c r="R338" s="38" t="s">
        <v>727</v>
      </c>
      <c r="S338" s="38"/>
      <c r="T338" s="39">
        <v>307</v>
      </c>
      <c r="U338" s="39">
        <f t="shared" si="77"/>
        <v>15043</v>
      </c>
      <c r="V338" s="38"/>
      <c r="W338" s="111">
        <v>6</v>
      </c>
      <c r="X338" s="83">
        <f t="shared" si="76"/>
        <v>1842</v>
      </c>
      <c r="Y338" s="38"/>
      <c r="Z338" s="38"/>
      <c r="AA338" s="38"/>
      <c r="AD338" s="8"/>
    </row>
    <row r="339" spans="1:30" ht="25.5" x14ac:dyDescent="0.25">
      <c r="A339" s="31" t="s">
        <v>353</v>
      </c>
      <c r="B339" s="32" t="s">
        <v>152</v>
      </c>
      <c r="C339" s="33" t="s">
        <v>355</v>
      </c>
      <c r="D339" s="49" t="s">
        <v>426</v>
      </c>
      <c r="E339" s="34">
        <v>54143</v>
      </c>
      <c r="F339" s="34" t="s">
        <v>60</v>
      </c>
      <c r="G339" s="34">
        <v>4</v>
      </c>
      <c r="H339" s="34">
        <v>220</v>
      </c>
      <c r="I339" s="34" t="s">
        <v>474</v>
      </c>
      <c r="J339" s="35" t="s">
        <v>677</v>
      </c>
      <c r="K339" s="36">
        <v>454.3</v>
      </c>
      <c r="L339" s="37">
        <f t="shared" si="78"/>
        <v>1817.2</v>
      </c>
      <c r="M339" s="37">
        <f t="shared" si="79"/>
        <v>99946</v>
      </c>
      <c r="N339" s="31" t="s">
        <v>651</v>
      </c>
      <c r="O339" s="41">
        <v>41914</v>
      </c>
      <c r="P339" s="33">
        <v>24</v>
      </c>
      <c r="Q339" s="40">
        <v>41940</v>
      </c>
      <c r="R339" s="79" t="s">
        <v>642</v>
      </c>
      <c r="S339" s="79"/>
      <c r="T339" s="39"/>
      <c r="U339" s="39">
        <f t="shared" si="77"/>
        <v>0</v>
      </c>
      <c r="V339" s="38"/>
      <c r="W339" s="111"/>
      <c r="X339" s="83">
        <f t="shared" si="76"/>
        <v>0</v>
      </c>
      <c r="Y339" s="38"/>
      <c r="Z339" s="38"/>
      <c r="AA339" s="38"/>
      <c r="AD339" s="8"/>
    </row>
    <row r="340" spans="1:30" ht="25.5" x14ac:dyDescent="0.25">
      <c r="A340" s="31" t="s">
        <v>353</v>
      </c>
      <c r="B340" s="32" t="s">
        <v>152</v>
      </c>
      <c r="C340" s="33" t="s">
        <v>355</v>
      </c>
      <c r="D340" s="49" t="s">
        <v>426</v>
      </c>
      <c r="E340" s="34">
        <v>150986</v>
      </c>
      <c r="F340" s="34" t="s">
        <v>60</v>
      </c>
      <c r="G340" s="34">
        <v>100</v>
      </c>
      <c r="H340" s="34">
        <v>2240</v>
      </c>
      <c r="I340" s="34" t="s">
        <v>474</v>
      </c>
      <c r="J340" s="35" t="s">
        <v>678</v>
      </c>
      <c r="K340" s="36">
        <v>344</v>
      </c>
      <c r="L340" s="37">
        <f t="shared" si="78"/>
        <v>34400</v>
      </c>
      <c r="M340" s="37">
        <f t="shared" si="79"/>
        <v>770560</v>
      </c>
      <c r="N340" s="31" t="s">
        <v>651</v>
      </c>
      <c r="O340" s="41">
        <v>41914</v>
      </c>
      <c r="P340" s="33">
        <v>25</v>
      </c>
      <c r="Q340" s="40">
        <v>41940</v>
      </c>
      <c r="R340" s="38" t="s">
        <v>728</v>
      </c>
      <c r="S340" s="38"/>
      <c r="T340" s="39">
        <v>273</v>
      </c>
      <c r="U340" s="39">
        <f t="shared" si="77"/>
        <v>611520</v>
      </c>
      <c r="V340" s="38"/>
      <c r="W340" s="111">
        <v>100</v>
      </c>
      <c r="X340" s="83">
        <f t="shared" si="76"/>
        <v>27300</v>
      </c>
      <c r="Y340" s="38"/>
      <c r="Z340" s="38"/>
      <c r="AA340" s="38"/>
      <c r="AD340" s="8"/>
    </row>
    <row r="341" spans="1:30" x14ac:dyDescent="0.25">
      <c r="A341" s="31" t="s">
        <v>353</v>
      </c>
      <c r="B341" s="32" t="s">
        <v>152</v>
      </c>
      <c r="C341" s="33" t="s">
        <v>355</v>
      </c>
      <c r="D341" s="49" t="s">
        <v>426</v>
      </c>
      <c r="E341" s="34">
        <v>132039</v>
      </c>
      <c r="F341" s="34" t="s">
        <v>60</v>
      </c>
      <c r="G341" s="34">
        <v>10</v>
      </c>
      <c r="H341" s="34">
        <v>530</v>
      </c>
      <c r="I341" s="34" t="s">
        <v>27</v>
      </c>
      <c r="J341" s="35" t="s">
        <v>679</v>
      </c>
      <c r="K341" s="36">
        <v>68.06</v>
      </c>
      <c r="L341" s="37">
        <f t="shared" si="78"/>
        <v>680.6</v>
      </c>
      <c r="M341" s="37">
        <f t="shared" si="79"/>
        <v>36071.800000000003</v>
      </c>
      <c r="N341" s="31" t="s">
        <v>651</v>
      </c>
      <c r="O341" s="41">
        <v>41914</v>
      </c>
      <c r="P341" s="33">
        <v>26</v>
      </c>
      <c r="Q341" s="40">
        <v>41940</v>
      </c>
      <c r="R341" s="38" t="s">
        <v>729</v>
      </c>
      <c r="S341" s="38"/>
      <c r="T341" s="39">
        <v>59.99</v>
      </c>
      <c r="U341" s="39">
        <f t="shared" si="77"/>
        <v>31794.7</v>
      </c>
      <c r="V341" s="38"/>
      <c r="W341" s="111">
        <v>10</v>
      </c>
      <c r="X341" s="83">
        <f t="shared" si="76"/>
        <v>599.9</v>
      </c>
      <c r="Y341" s="38"/>
      <c r="Z341" s="38"/>
      <c r="AA341" s="38"/>
      <c r="AD341" s="8"/>
    </row>
    <row r="342" spans="1:30" ht="25.5" x14ac:dyDescent="0.25">
      <c r="A342" s="31" t="s">
        <v>353</v>
      </c>
      <c r="B342" s="32" t="s">
        <v>152</v>
      </c>
      <c r="C342" s="33" t="s">
        <v>355</v>
      </c>
      <c r="D342" s="49" t="s">
        <v>426</v>
      </c>
      <c r="E342" s="34">
        <v>111856</v>
      </c>
      <c r="F342" s="34" t="s">
        <v>60</v>
      </c>
      <c r="G342" s="34">
        <v>1</v>
      </c>
      <c r="H342" s="34">
        <v>70</v>
      </c>
      <c r="I342" s="34" t="s">
        <v>27</v>
      </c>
      <c r="J342" s="35" t="s">
        <v>680</v>
      </c>
      <c r="K342" s="36">
        <v>189.5</v>
      </c>
      <c r="L342" s="37">
        <f t="shared" si="78"/>
        <v>189.5</v>
      </c>
      <c r="M342" s="37">
        <f t="shared" si="79"/>
        <v>13265</v>
      </c>
      <c r="N342" s="31" t="s">
        <v>651</v>
      </c>
      <c r="O342" s="41">
        <v>41914</v>
      </c>
      <c r="P342" s="33">
        <v>27</v>
      </c>
      <c r="Q342" s="40">
        <v>41940</v>
      </c>
      <c r="R342" s="38" t="s">
        <v>730</v>
      </c>
      <c r="S342" s="38"/>
      <c r="T342" s="39">
        <v>167</v>
      </c>
      <c r="U342" s="39">
        <f t="shared" si="77"/>
        <v>11690</v>
      </c>
      <c r="V342" s="38"/>
      <c r="W342" s="111">
        <v>1</v>
      </c>
      <c r="X342" s="83">
        <f t="shared" si="76"/>
        <v>167</v>
      </c>
      <c r="Y342" s="38"/>
      <c r="Z342" s="38"/>
      <c r="AA342" s="38"/>
      <c r="AD342" s="8"/>
    </row>
    <row r="343" spans="1:30" ht="25.5" x14ac:dyDescent="0.25">
      <c r="A343" s="31" t="s">
        <v>353</v>
      </c>
      <c r="B343" s="32" t="s">
        <v>152</v>
      </c>
      <c r="C343" s="33" t="s">
        <v>355</v>
      </c>
      <c r="D343" s="49" t="s">
        <v>426</v>
      </c>
      <c r="E343" s="34">
        <v>383336</v>
      </c>
      <c r="F343" s="34" t="s">
        <v>60</v>
      </c>
      <c r="G343" s="34">
        <v>0</v>
      </c>
      <c r="H343" s="34">
        <v>70</v>
      </c>
      <c r="I343" s="34" t="s">
        <v>27</v>
      </c>
      <c r="J343" s="35" t="s">
        <v>681</v>
      </c>
      <c r="K343" s="36">
        <v>695.33</v>
      </c>
      <c r="L343" s="37">
        <f t="shared" si="78"/>
        <v>0</v>
      </c>
      <c r="M343" s="37">
        <f t="shared" si="79"/>
        <v>48673.100000000006</v>
      </c>
      <c r="N343" s="31" t="s">
        <v>651</v>
      </c>
      <c r="O343" s="41">
        <v>41914</v>
      </c>
      <c r="P343" s="33">
        <v>28</v>
      </c>
      <c r="Q343" s="40">
        <v>41940</v>
      </c>
      <c r="R343" s="38" t="s">
        <v>731</v>
      </c>
      <c r="S343" s="38"/>
      <c r="T343" s="39">
        <v>554.54</v>
      </c>
      <c r="U343" s="39">
        <f t="shared" si="77"/>
        <v>38817.799999999996</v>
      </c>
      <c r="V343" s="38"/>
      <c r="W343" s="111"/>
      <c r="X343" s="83">
        <f t="shared" si="76"/>
        <v>0</v>
      </c>
      <c r="Y343" s="38"/>
      <c r="Z343" s="38"/>
      <c r="AA343" s="38"/>
      <c r="AD343" s="8"/>
    </row>
    <row r="344" spans="1:30" ht="25.5" x14ac:dyDescent="0.25">
      <c r="A344" s="31" t="s">
        <v>353</v>
      </c>
      <c r="B344" s="32" t="s">
        <v>152</v>
      </c>
      <c r="C344" s="33" t="s">
        <v>355</v>
      </c>
      <c r="D344" s="49" t="s">
        <v>426</v>
      </c>
      <c r="E344" s="34">
        <v>150508</v>
      </c>
      <c r="F344" s="34" t="s">
        <v>60</v>
      </c>
      <c r="G344" s="34">
        <v>0</v>
      </c>
      <c r="H344" s="42">
        <v>70</v>
      </c>
      <c r="I344" s="34" t="s">
        <v>27</v>
      </c>
      <c r="J344" s="35" t="s">
        <v>682</v>
      </c>
      <c r="K344" s="36">
        <v>185.94</v>
      </c>
      <c r="L344" s="37">
        <f t="shared" si="78"/>
        <v>0</v>
      </c>
      <c r="M344" s="37">
        <f t="shared" si="79"/>
        <v>13015.8</v>
      </c>
      <c r="N344" s="31" t="s">
        <v>651</v>
      </c>
      <c r="O344" s="41">
        <v>41914</v>
      </c>
      <c r="P344" s="33">
        <v>29</v>
      </c>
      <c r="Q344" s="40">
        <v>41940</v>
      </c>
      <c r="R344" s="38" t="s">
        <v>731</v>
      </c>
      <c r="S344" s="38"/>
      <c r="T344" s="39">
        <v>182.15</v>
      </c>
      <c r="U344" s="39">
        <f t="shared" si="77"/>
        <v>12750.5</v>
      </c>
      <c r="V344" s="38"/>
      <c r="W344" s="111"/>
      <c r="X344" s="83">
        <f t="shared" si="76"/>
        <v>0</v>
      </c>
      <c r="Y344" s="38"/>
      <c r="Z344" s="38"/>
      <c r="AA344" s="38"/>
      <c r="AD344" s="8"/>
    </row>
    <row r="345" spans="1:30" ht="25.5" x14ac:dyDescent="0.25">
      <c r="A345" s="31" t="s">
        <v>353</v>
      </c>
      <c r="B345" s="32" t="s">
        <v>152</v>
      </c>
      <c r="C345" s="33" t="s">
        <v>355</v>
      </c>
      <c r="D345" s="49" t="s">
        <v>426</v>
      </c>
      <c r="E345" s="34">
        <v>150508</v>
      </c>
      <c r="F345" s="34" t="s">
        <v>60</v>
      </c>
      <c r="G345" s="34">
        <v>0</v>
      </c>
      <c r="H345" s="42">
        <v>75</v>
      </c>
      <c r="I345" s="34" t="s">
        <v>27</v>
      </c>
      <c r="J345" s="35" t="s">
        <v>683</v>
      </c>
      <c r="K345" s="36">
        <v>225.43</v>
      </c>
      <c r="L345" s="37">
        <f t="shared" si="78"/>
        <v>0</v>
      </c>
      <c r="M345" s="37">
        <f t="shared" si="79"/>
        <v>16907.25</v>
      </c>
      <c r="N345" s="31" t="s">
        <v>651</v>
      </c>
      <c r="O345" s="41">
        <v>41914</v>
      </c>
      <c r="P345" s="33">
        <v>30</v>
      </c>
      <c r="Q345" s="40">
        <v>41940</v>
      </c>
      <c r="R345" s="38" t="s">
        <v>731</v>
      </c>
      <c r="S345" s="38"/>
      <c r="T345" s="39">
        <v>225.43</v>
      </c>
      <c r="U345" s="39">
        <f t="shared" si="77"/>
        <v>16907.25</v>
      </c>
      <c r="V345" s="38"/>
      <c r="W345" s="111"/>
      <c r="X345" s="83">
        <f t="shared" si="76"/>
        <v>0</v>
      </c>
      <c r="Y345" s="38"/>
      <c r="Z345" s="38"/>
      <c r="AA345" s="38"/>
      <c r="AD345" s="8"/>
    </row>
    <row r="346" spans="1:30" x14ac:dyDescent="0.25">
      <c r="A346" s="31" t="s">
        <v>353</v>
      </c>
      <c r="B346" s="32" t="s">
        <v>152</v>
      </c>
      <c r="C346" s="33" t="s">
        <v>355</v>
      </c>
      <c r="D346" s="49" t="s">
        <v>426</v>
      </c>
      <c r="E346" s="34">
        <v>54143</v>
      </c>
      <c r="F346" s="34" t="s">
        <v>60</v>
      </c>
      <c r="G346" s="34">
        <v>4</v>
      </c>
      <c r="H346" s="34">
        <v>14</v>
      </c>
      <c r="I346" s="34" t="s">
        <v>27</v>
      </c>
      <c r="J346" s="35" t="s">
        <v>684</v>
      </c>
      <c r="K346" s="36">
        <v>269.72000000000003</v>
      </c>
      <c r="L346" s="37">
        <f t="shared" si="78"/>
        <v>1078.8800000000001</v>
      </c>
      <c r="M346" s="37">
        <f t="shared" si="79"/>
        <v>3776.0800000000004</v>
      </c>
      <c r="N346" s="31" t="s">
        <v>651</v>
      </c>
      <c r="O346" s="41">
        <v>41914</v>
      </c>
      <c r="P346" s="33">
        <v>31</v>
      </c>
      <c r="Q346" s="40">
        <v>41940</v>
      </c>
      <c r="R346" s="79" t="s">
        <v>642</v>
      </c>
      <c r="S346" s="79"/>
      <c r="T346" s="39"/>
      <c r="U346" s="39">
        <f t="shared" si="77"/>
        <v>0</v>
      </c>
      <c r="V346" s="38"/>
      <c r="W346" s="111"/>
      <c r="X346" s="83">
        <f t="shared" si="76"/>
        <v>0</v>
      </c>
      <c r="Y346" s="38"/>
      <c r="Z346" s="38"/>
      <c r="AA346" s="38"/>
      <c r="AD346" s="8"/>
    </row>
    <row r="347" spans="1:30" x14ac:dyDescent="0.25">
      <c r="A347" s="31" t="s">
        <v>353</v>
      </c>
      <c r="B347" s="32" t="s">
        <v>152</v>
      </c>
      <c r="C347" s="33" t="s">
        <v>355</v>
      </c>
      <c r="D347" s="49" t="s">
        <v>426</v>
      </c>
      <c r="E347" s="34">
        <v>150328</v>
      </c>
      <c r="F347" s="34" t="s">
        <v>60</v>
      </c>
      <c r="G347" s="34">
        <v>0</v>
      </c>
      <c r="H347" s="34">
        <v>140</v>
      </c>
      <c r="I347" s="34" t="s">
        <v>474</v>
      </c>
      <c r="J347" s="35" t="s">
        <v>685</v>
      </c>
      <c r="K347" s="36">
        <v>689</v>
      </c>
      <c r="L347" s="37">
        <f t="shared" si="78"/>
        <v>0</v>
      </c>
      <c r="M347" s="37">
        <f t="shared" si="79"/>
        <v>96460</v>
      </c>
      <c r="N347" s="31" t="s">
        <v>651</v>
      </c>
      <c r="O347" s="41">
        <v>41914</v>
      </c>
      <c r="P347" s="33">
        <v>32</v>
      </c>
      <c r="Q347" s="40">
        <v>41940</v>
      </c>
      <c r="R347" s="38" t="s">
        <v>732</v>
      </c>
      <c r="S347" s="38"/>
      <c r="T347" s="39">
        <v>575</v>
      </c>
      <c r="U347" s="39">
        <f t="shared" si="77"/>
        <v>80500</v>
      </c>
      <c r="V347" s="38"/>
      <c r="W347" s="111"/>
      <c r="X347" s="83">
        <f t="shared" si="76"/>
        <v>0</v>
      </c>
      <c r="Y347" s="38"/>
      <c r="Z347" s="38"/>
      <c r="AA347" s="38"/>
      <c r="AD347" s="8"/>
    </row>
    <row r="348" spans="1:30" x14ac:dyDescent="0.25">
      <c r="A348" s="31" t="s">
        <v>353</v>
      </c>
      <c r="B348" s="32" t="s">
        <v>152</v>
      </c>
      <c r="C348" s="33" t="s">
        <v>355</v>
      </c>
      <c r="D348" s="49" t="s">
        <v>426</v>
      </c>
      <c r="E348" s="34">
        <v>150328</v>
      </c>
      <c r="F348" s="34" t="s">
        <v>60</v>
      </c>
      <c r="G348" s="34">
        <v>10</v>
      </c>
      <c r="H348" s="34">
        <v>100</v>
      </c>
      <c r="I348" s="34" t="s">
        <v>474</v>
      </c>
      <c r="J348" s="35" t="s">
        <v>686</v>
      </c>
      <c r="K348" s="36">
        <v>776</v>
      </c>
      <c r="L348" s="37">
        <f t="shared" si="78"/>
        <v>7760</v>
      </c>
      <c r="M348" s="37">
        <f t="shared" si="79"/>
        <v>77600</v>
      </c>
      <c r="N348" s="31" t="s">
        <v>651</v>
      </c>
      <c r="O348" s="41">
        <v>41914</v>
      </c>
      <c r="P348" s="33">
        <v>33</v>
      </c>
      <c r="Q348" s="40">
        <v>41940</v>
      </c>
      <c r="R348" s="38" t="s">
        <v>732</v>
      </c>
      <c r="S348" s="38"/>
      <c r="T348" s="39">
        <v>239</v>
      </c>
      <c r="U348" s="39">
        <f t="shared" si="77"/>
        <v>23900</v>
      </c>
      <c r="V348" s="38"/>
      <c r="W348" s="111">
        <v>10</v>
      </c>
      <c r="X348" s="83">
        <f t="shared" si="76"/>
        <v>2390</v>
      </c>
      <c r="Y348" s="38"/>
      <c r="Z348" s="38"/>
      <c r="AA348" s="38"/>
      <c r="AD348" s="8"/>
    </row>
    <row r="349" spans="1:30" ht="25.5" x14ac:dyDescent="0.25">
      <c r="A349" s="31" t="s">
        <v>353</v>
      </c>
      <c r="B349" s="32" t="s">
        <v>152</v>
      </c>
      <c r="C349" s="33" t="s">
        <v>355</v>
      </c>
      <c r="D349" s="49" t="s">
        <v>426</v>
      </c>
      <c r="E349" s="34">
        <v>19682</v>
      </c>
      <c r="F349" s="34" t="s">
        <v>60</v>
      </c>
      <c r="G349" s="34">
        <v>1</v>
      </c>
      <c r="H349" s="42">
        <v>20</v>
      </c>
      <c r="I349" s="34" t="s">
        <v>27</v>
      </c>
      <c r="J349" s="35" t="s">
        <v>687</v>
      </c>
      <c r="K349" s="36">
        <v>869.67</v>
      </c>
      <c r="L349" s="37">
        <f t="shared" si="78"/>
        <v>869.67</v>
      </c>
      <c r="M349" s="37">
        <f t="shared" si="79"/>
        <v>17393.399999999998</v>
      </c>
      <c r="N349" s="31" t="s">
        <v>651</v>
      </c>
      <c r="O349" s="41">
        <v>41914</v>
      </c>
      <c r="P349" s="33">
        <v>34</v>
      </c>
      <c r="Q349" s="40">
        <v>41940</v>
      </c>
      <c r="R349" s="79" t="s">
        <v>733</v>
      </c>
      <c r="S349" s="79"/>
      <c r="T349" s="39"/>
      <c r="U349" s="39">
        <f t="shared" si="77"/>
        <v>0</v>
      </c>
      <c r="V349" s="38"/>
      <c r="W349" s="111"/>
      <c r="X349" s="83">
        <f t="shared" si="76"/>
        <v>0</v>
      </c>
      <c r="Y349" s="38"/>
      <c r="Z349" s="38"/>
      <c r="AA349" s="38"/>
      <c r="AD349" s="8"/>
    </row>
    <row r="350" spans="1:30" x14ac:dyDescent="0.25">
      <c r="A350" s="31" t="s">
        <v>353</v>
      </c>
      <c r="B350" s="32" t="s">
        <v>152</v>
      </c>
      <c r="C350" s="33" t="s">
        <v>355</v>
      </c>
      <c r="D350" s="49" t="s">
        <v>426</v>
      </c>
      <c r="E350" s="34">
        <v>150056</v>
      </c>
      <c r="F350" s="34" t="s">
        <v>60</v>
      </c>
      <c r="G350" s="34">
        <v>50</v>
      </c>
      <c r="H350" s="34">
        <v>354</v>
      </c>
      <c r="I350" s="34" t="s">
        <v>27</v>
      </c>
      <c r="J350" s="35" t="s">
        <v>442</v>
      </c>
      <c r="K350" s="36">
        <v>499.5</v>
      </c>
      <c r="L350" s="37">
        <f t="shared" si="78"/>
        <v>24975</v>
      </c>
      <c r="M350" s="37">
        <f t="shared" si="79"/>
        <v>176823</v>
      </c>
      <c r="N350" s="31" t="s">
        <v>651</v>
      </c>
      <c r="O350" s="41">
        <v>41914</v>
      </c>
      <c r="P350" s="33">
        <v>35</v>
      </c>
      <c r="Q350" s="40">
        <v>41940</v>
      </c>
      <c r="R350" s="38" t="s">
        <v>725</v>
      </c>
      <c r="S350" s="38"/>
      <c r="T350" s="39">
        <v>420</v>
      </c>
      <c r="U350" s="39">
        <f t="shared" si="77"/>
        <v>148680</v>
      </c>
      <c r="V350" s="38"/>
      <c r="W350" s="111"/>
      <c r="X350" s="83">
        <f t="shared" si="76"/>
        <v>0</v>
      </c>
      <c r="Y350" s="38"/>
      <c r="Z350" s="38"/>
      <c r="AA350" s="38"/>
      <c r="AD350" s="8"/>
    </row>
    <row r="351" spans="1:30" x14ac:dyDescent="0.25">
      <c r="A351" s="31" t="s">
        <v>353</v>
      </c>
      <c r="B351" s="32" t="s">
        <v>152</v>
      </c>
      <c r="C351" s="33" t="s">
        <v>355</v>
      </c>
      <c r="D351" s="49" t="s">
        <v>426</v>
      </c>
      <c r="E351" s="34">
        <v>150786</v>
      </c>
      <c r="F351" s="34" t="s">
        <v>60</v>
      </c>
      <c r="G351" s="34">
        <v>10</v>
      </c>
      <c r="H351" s="34">
        <v>110</v>
      </c>
      <c r="I351" s="34" t="s">
        <v>27</v>
      </c>
      <c r="J351" s="35" t="s">
        <v>688</v>
      </c>
      <c r="K351" s="36">
        <v>355.7</v>
      </c>
      <c r="L351" s="37">
        <f t="shared" si="78"/>
        <v>3557</v>
      </c>
      <c r="M351" s="37">
        <f t="shared" si="79"/>
        <v>39127</v>
      </c>
      <c r="N351" s="31" t="s">
        <v>651</v>
      </c>
      <c r="O351" s="41">
        <v>41914</v>
      </c>
      <c r="P351" s="33">
        <v>36</v>
      </c>
      <c r="Q351" s="40">
        <v>41940</v>
      </c>
      <c r="R351" s="38" t="s">
        <v>724</v>
      </c>
      <c r="S351" s="38"/>
      <c r="T351" s="39">
        <v>268</v>
      </c>
      <c r="U351" s="39">
        <f t="shared" si="77"/>
        <v>29480</v>
      </c>
      <c r="V351" s="38"/>
      <c r="W351" s="111">
        <v>3</v>
      </c>
      <c r="X351" s="83">
        <f t="shared" si="76"/>
        <v>804</v>
      </c>
      <c r="Y351" s="38"/>
      <c r="Z351" s="38"/>
      <c r="AA351" s="38"/>
      <c r="AD351" s="8"/>
    </row>
    <row r="352" spans="1:30" ht="25.5" x14ac:dyDescent="0.25">
      <c r="A352" s="31" t="s">
        <v>353</v>
      </c>
      <c r="B352" s="32" t="s">
        <v>152</v>
      </c>
      <c r="C352" s="33" t="s">
        <v>355</v>
      </c>
      <c r="D352" s="49" t="s">
        <v>426</v>
      </c>
      <c r="E352" s="34">
        <v>150164</v>
      </c>
      <c r="F352" s="34" t="s">
        <v>60</v>
      </c>
      <c r="G352" s="34">
        <v>20</v>
      </c>
      <c r="H352" s="34">
        <v>146</v>
      </c>
      <c r="I352" s="34" t="s">
        <v>27</v>
      </c>
      <c r="J352" s="35" t="s">
        <v>689</v>
      </c>
      <c r="K352" s="36">
        <v>280</v>
      </c>
      <c r="L352" s="37">
        <f t="shared" si="78"/>
        <v>5600</v>
      </c>
      <c r="M352" s="37">
        <f t="shared" si="79"/>
        <v>40880</v>
      </c>
      <c r="N352" s="31" t="s">
        <v>651</v>
      </c>
      <c r="O352" s="41">
        <v>41914</v>
      </c>
      <c r="P352" s="33">
        <v>37</v>
      </c>
      <c r="Q352" s="40">
        <v>41940</v>
      </c>
      <c r="R352" s="38" t="s">
        <v>734</v>
      </c>
      <c r="S352" s="38"/>
      <c r="T352" s="39">
        <v>207.99</v>
      </c>
      <c r="U352" s="39">
        <f t="shared" si="77"/>
        <v>30366.54</v>
      </c>
      <c r="V352" s="38"/>
      <c r="W352" s="111">
        <v>5</v>
      </c>
      <c r="X352" s="83">
        <f t="shared" si="76"/>
        <v>1039.95</v>
      </c>
      <c r="Y352" s="38"/>
      <c r="Z352" s="38"/>
      <c r="AA352" s="38"/>
      <c r="AD352" s="8"/>
    </row>
    <row r="353" spans="1:30" ht="25.5" x14ac:dyDescent="0.25">
      <c r="A353" s="31" t="s">
        <v>353</v>
      </c>
      <c r="B353" s="32" t="s">
        <v>152</v>
      </c>
      <c r="C353" s="33" t="s">
        <v>355</v>
      </c>
      <c r="D353" s="49" t="s">
        <v>426</v>
      </c>
      <c r="E353" s="34">
        <v>150164</v>
      </c>
      <c r="F353" s="34" t="s">
        <v>60</v>
      </c>
      <c r="G353" s="34">
        <v>10</v>
      </c>
      <c r="H353" s="34">
        <v>145</v>
      </c>
      <c r="I353" s="34" t="s">
        <v>27</v>
      </c>
      <c r="J353" s="35" t="s">
        <v>690</v>
      </c>
      <c r="K353" s="36">
        <v>307.08999999999997</v>
      </c>
      <c r="L353" s="37">
        <f t="shared" si="78"/>
        <v>3070.8999999999996</v>
      </c>
      <c r="M353" s="37">
        <f t="shared" si="79"/>
        <v>44528.049999999996</v>
      </c>
      <c r="N353" s="31" t="s">
        <v>651</v>
      </c>
      <c r="O353" s="41">
        <v>41914</v>
      </c>
      <c r="P353" s="33">
        <v>38</v>
      </c>
      <c r="Q353" s="40">
        <v>41940</v>
      </c>
      <c r="R353" s="38" t="s">
        <v>734</v>
      </c>
      <c r="S353" s="38"/>
      <c r="T353" s="39">
        <v>244.99</v>
      </c>
      <c r="U353" s="39">
        <f t="shared" si="77"/>
        <v>35523.550000000003</v>
      </c>
      <c r="V353" s="38"/>
      <c r="W353" s="111">
        <v>10</v>
      </c>
      <c r="X353" s="83">
        <f t="shared" si="76"/>
        <v>2449.9</v>
      </c>
      <c r="Y353" s="38"/>
      <c r="Z353" s="38"/>
      <c r="AA353" s="38"/>
      <c r="AD353" s="8"/>
    </row>
    <row r="354" spans="1:30" x14ac:dyDescent="0.25">
      <c r="A354" s="31" t="s">
        <v>353</v>
      </c>
      <c r="B354" s="32" t="s">
        <v>152</v>
      </c>
      <c r="C354" s="33" t="s">
        <v>355</v>
      </c>
      <c r="D354" s="49" t="s">
        <v>426</v>
      </c>
      <c r="E354" s="34">
        <v>150136</v>
      </c>
      <c r="F354" s="34" t="s">
        <v>60</v>
      </c>
      <c r="G354" s="34">
        <v>10</v>
      </c>
      <c r="H354" s="34">
        <v>90</v>
      </c>
      <c r="I354" s="34" t="s">
        <v>27</v>
      </c>
      <c r="J354" s="35" t="s">
        <v>691</v>
      </c>
      <c r="K354" s="36">
        <v>1467</v>
      </c>
      <c r="L354" s="37">
        <f t="shared" si="78"/>
        <v>14670</v>
      </c>
      <c r="M354" s="37">
        <f t="shared" si="79"/>
        <v>132030</v>
      </c>
      <c r="N354" s="31" t="s">
        <v>651</v>
      </c>
      <c r="O354" s="41">
        <v>41914</v>
      </c>
      <c r="P354" s="33">
        <v>39</v>
      </c>
      <c r="Q354" s="40">
        <v>41940</v>
      </c>
      <c r="R354" s="38" t="s">
        <v>734</v>
      </c>
      <c r="S354" s="38"/>
      <c r="T354" s="39">
        <v>630</v>
      </c>
      <c r="U354" s="39">
        <f t="shared" si="77"/>
        <v>56700</v>
      </c>
      <c r="V354" s="38"/>
      <c r="W354" s="111">
        <v>2</v>
      </c>
      <c r="X354" s="83">
        <f t="shared" si="76"/>
        <v>1260</v>
      </c>
      <c r="Y354" s="38"/>
      <c r="Z354" s="38"/>
      <c r="AA354" s="38"/>
      <c r="AD354" s="8"/>
    </row>
    <row r="355" spans="1:30" x14ac:dyDescent="0.25">
      <c r="A355" s="31" t="s">
        <v>353</v>
      </c>
      <c r="B355" s="32" t="s">
        <v>152</v>
      </c>
      <c r="C355" s="33" t="s">
        <v>355</v>
      </c>
      <c r="D355" s="49" t="s">
        <v>426</v>
      </c>
      <c r="E355" s="34">
        <v>150056</v>
      </c>
      <c r="F355" s="34" t="s">
        <v>60</v>
      </c>
      <c r="G355" s="34">
        <v>10</v>
      </c>
      <c r="H355" s="34">
        <v>240</v>
      </c>
      <c r="I355" s="34" t="s">
        <v>27</v>
      </c>
      <c r="J355" s="35" t="s">
        <v>692</v>
      </c>
      <c r="K355" s="36">
        <v>585.47</v>
      </c>
      <c r="L355" s="37">
        <f t="shared" si="78"/>
        <v>5854.7000000000007</v>
      </c>
      <c r="M355" s="37">
        <f t="shared" si="79"/>
        <v>140512.80000000002</v>
      </c>
      <c r="N355" s="31" t="s">
        <v>651</v>
      </c>
      <c r="O355" s="41">
        <v>41914</v>
      </c>
      <c r="P355" s="33">
        <v>40</v>
      </c>
      <c r="Q355" s="40">
        <v>41940</v>
      </c>
      <c r="R355" s="38" t="s">
        <v>734</v>
      </c>
      <c r="S355" s="38"/>
      <c r="T355" s="39">
        <v>397</v>
      </c>
      <c r="U355" s="39">
        <f t="shared" si="77"/>
        <v>95280</v>
      </c>
      <c r="V355" s="38"/>
      <c r="W355" s="111"/>
      <c r="X355" s="83">
        <f t="shared" si="76"/>
        <v>0</v>
      </c>
      <c r="Y355" s="38"/>
      <c r="Z355" s="38"/>
      <c r="AA355" s="38"/>
      <c r="AD355" s="8"/>
    </row>
    <row r="356" spans="1:30" ht="25.5" x14ac:dyDescent="0.25">
      <c r="A356" s="31" t="s">
        <v>353</v>
      </c>
      <c r="B356" s="32" t="s">
        <v>152</v>
      </c>
      <c r="C356" s="33" t="s">
        <v>355</v>
      </c>
      <c r="D356" s="49" t="s">
        <v>426</v>
      </c>
      <c r="E356" s="34">
        <v>150056</v>
      </c>
      <c r="F356" s="34" t="s">
        <v>60</v>
      </c>
      <c r="G356" s="34">
        <v>0</v>
      </c>
      <c r="H356" s="34">
        <v>320</v>
      </c>
      <c r="I356" s="34" t="s">
        <v>27</v>
      </c>
      <c r="J356" s="35" t="s">
        <v>693</v>
      </c>
      <c r="K356" s="36">
        <v>445.67</v>
      </c>
      <c r="L356" s="37">
        <f t="shared" si="78"/>
        <v>0</v>
      </c>
      <c r="M356" s="37">
        <f t="shared" si="79"/>
        <v>142614.39999999999</v>
      </c>
      <c r="N356" s="31" t="s">
        <v>651</v>
      </c>
      <c r="O356" s="41">
        <v>41914</v>
      </c>
      <c r="P356" s="33">
        <v>41</v>
      </c>
      <c r="Q356" s="40">
        <v>41940</v>
      </c>
      <c r="R356" s="38" t="s">
        <v>734</v>
      </c>
      <c r="S356" s="38"/>
      <c r="T356" s="39">
        <v>260</v>
      </c>
      <c r="U356" s="39">
        <f t="shared" si="77"/>
        <v>83200</v>
      </c>
      <c r="V356" s="38"/>
      <c r="W356" s="111"/>
      <c r="X356" s="83">
        <f t="shared" si="76"/>
        <v>0</v>
      </c>
      <c r="Y356" s="38"/>
      <c r="Z356" s="38"/>
      <c r="AA356" s="38"/>
      <c r="AD356" s="8"/>
    </row>
    <row r="357" spans="1:30" ht="25.5" x14ac:dyDescent="0.25">
      <c r="A357" s="31" t="s">
        <v>353</v>
      </c>
      <c r="B357" s="32" t="s">
        <v>152</v>
      </c>
      <c r="C357" s="33" t="s">
        <v>355</v>
      </c>
      <c r="D357" s="49" t="s">
        <v>426</v>
      </c>
      <c r="E357" s="34">
        <v>150056</v>
      </c>
      <c r="F357" s="34" t="s">
        <v>60</v>
      </c>
      <c r="G357" s="34">
        <v>80</v>
      </c>
      <c r="H357" s="34">
        <v>200</v>
      </c>
      <c r="I357" s="34" t="s">
        <v>27</v>
      </c>
      <c r="J357" s="35" t="s">
        <v>694</v>
      </c>
      <c r="K357" s="36">
        <v>762.67</v>
      </c>
      <c r="L357" s="37">
        <f t="shared" si="78"/>
        <v>61013.599999999999</v>
      </c>
      <c r="M357" s="37">
        <f t="shared" si="79"/>
        <v>152534</v>
      </c>
      <c r="N357" s="31" t="s">
        <v>651</v>
      </c>
      <c r="O357" s="41">
        <v>41914</v>
      </c>
      <c r="P357" s="33">
        <v>42</v>
      </c>
      <c r="Q357" s="40">
        <v>41940</v>
      </c>
      <c r="R357" s="38" t="s">
        <v>734</v>
      </c>
      <c r="S357" s="38"/>
      <c r="T357" s="39">
        <v>280</v>
      </c>
      <c r="U357" s="39">
        <f t="shared" si="77"/>
        <v>56000</v>
      </c>
      <c r="V357" s="38"/>
      <c r="W357" s="111">
        <v>20</v>
      </c>
      <c r="X357" s="83">
        <f t="shared" si="76"/>
        <v>5600</v>
      </c>
      <c r="Y357" s="38"/>
      <c r="Z357" s="38"/>
      <c r="AA357" s="38"/>
      <c r="AD357" s="8"/>
    </row>
    <row r="358" spans="1:30" ht="25.5" x14ac:dyDescent="0.25">
      <c r="A358" s="31" t="s">
        <v>353</v>
      </c>
      <c r="B358" s="32" t="s">
        <v>152</v>
      </c>
      <c r="C358" s="33" t="s">
        <v>355</v>
      </c>
      <c r="D358" s="49" t="s">
        <v>426</v>
      </c>
      <c r="E358" s="34">
        <v>150056</v>
      </c>
      <c r="F358" s="34" t="s">
        <v>60</v>
      </c>
      <c r="G358" s="34">
        <v>20</v>
      </c>
      <c r="H358" s="34">
        <v>200</v>
      </c>
      <c r="I358" s="34" t="s">
        <v>27</v>
      </c>
      <c r="J358" s="35" t="s">
        <v>695</v>
      </c>
      <c r="K358" s="36">
        <v>898.33</v>
      </c>
      <c r="L358" s="37">
        <f t="shared" si="78"/>
        <v>17966.600000000002</v>
      </c>
      <c r="M358" s="37">
        <f t="shared" si="79"/>
        <v>179666</v>
      </c>
      <c r="N358" s="31" t="s">
        <v>651</v>
      </c>
      <c r="O358" s="41">
        <v>41914</v>
      </c>
      <c r="P358" s="33">
        <v>43</v>
      </c>
      <c r="Q358" s="40">
        <v>41940</v>
      </c>
      <c r="R358" s="38" t="s">
        <v>492</v>
      </c>
      <c r="S358" s="38"/>
      <c r="T358" s="39">
        <v>487</v>
      </c>
      <c r="U358" s="39">
        <f t="shared" si="77"/>
        <v>97400</v>
      </c>
      <c r="V358" s="38"/>
      <c r="W358" s="111">
        <v>10</v>
      </c>
      <c r="X358" s="83">
        <f t="shared" si="76"/>
        <v>4870</v>
      </c>
      <c r="Y358" s="38"/>
      <c r="Z358" s="38"/>
      <c r="AA358" s="38"/>
      <c r="AD358" s="8"/>
    </row>
    <row r="359" spans="1:30" ht="25.5" x14ac:dyDescent="0.25">
      <c r="A359" s="31" t="s">
        <v>353</v>
      </c>
      <c r="B359" s="32" t="s">
        <v>152</v>
      </c>
      <c r="C359" s="33" t="s">
        <v>355</v>
      </c>
      <c r="D359" s="49" t="s">
        <v>426</v>
      </c>
      <c r="E359" s="34">
        <v>150786</v>
      </c>
      <c r="F359" s="34" t="s">
        <v>60</v>
      </c>
      <c r="G359" s="34">
        <v>10</v>
      </c>
      <c r="H359" s="34">
        <v>116</v>
      </c>
      <c r="I359" s="34" t="s">
        <v>27</v>
      </c>
      <c r="J359" s="35" t="s">
        <v>696</v>
      </c>
      <c r="K359" s="36">
        <v>786</v>
      </c>
      <c r="L359" s="37">
        <f t="shared" si="78"/>
        <v>7860</v>
      </c>
      <c r="M359" s="37">
        <f t="shared" si="79"/>
        <v>91176</v>
      </c>
      <c r="N359" s="31" t="s">
        <v>651</v>
      </c>
      <c r="O359" s="41">
        <v>41914</v>
      </c>
      <c r="P359" s="33">
        <v>44</v>
      </c>
      <c r="Q359" s="40">
        <v>41940</v>
      </c>
      <c r="R359" s="38" t="s">
        <v>732</v>
      </c>
      <c r="S359" s="38"/>
      <c r="T359" s="39">
        <v>264.89999999999998</v>
      </c>
      <c r="U359" s="39">
        <f t="shared" si="77"/>
        <v>30728.399999999998</v>
      </c>
      <c r="V359" s="38"/>
      <c r="W359" s="111">
        <v>10</v>
      </c>
      <c r="X359" s="83">
        <f t="shared" si="76"/>
        <v>2649</v>
      </c>
      <c r="Y359" s="38"/>
      <c r="Z359" s="38"/>
      <c r="AA359" s="38"/>
      <c r="AD359" s="8"/>
    </row>
    <row r="360" spans="1:30" ht="25.5" x14ac:dyDescent="0.25">
      <c r="A360" s="31" t="s">
        <v>353</v>
      </c>
      <c r="B360" s="32" t="s">
        <v>152</v>
      </c>
      <c r="C360" s="33" t="s">
        <v>355</v>
      </c>
      <c r="D360" s="49" t="s">
        <v>426</v>
      </c>
      <c r="E360" s="34">
        <v>150153</v>
      </c>
      <c r="F360" s="34" t="s">
        <v>60</v>
      </c>
      <c r="G360" s="34">
        <v>10</v>
      </c>
      <c r="H360" s="34">
        <v>75</v>
      </c>
      <c r="I360" s="34" t="s">
        <v>27</v>
      </c>
      <c r="J360" s="35" t="s">
        <v>697</v>
      </c>
      <c r="K360" s="36">
        <v>514.95000000000005</v>
      </c>
      <c r="L360" s="37">
        <f t="shared" si="78"/>
        <v>5149.5</v>
      </c>
      <c r="M360" s="37">
        <f t="shared" si="79"/>
        <v>38621.25</v>
      </c>
      <c r="N360" s="31" t="s">
        <v>651</v>
      </c>
      <c r="O360" s="41">
        <v>41914</v>
      </c>
      <c r="P360" s="33">
        <v>45</v>
      </c>
      <c r="Q360" s="40">
        <v>41940</v>
      </c>
      <c r="R360" s="79" t="s">
        <v>430</v>
      </c>
      <c r="S360" s="79"/>
      <c r="T360" s="39"/>
      <c r="U360" s="39">
        <f t="shared" si="77"/>
        <v>0</v>
      </c>
      <c r="V360" s="38"/>
      <c r="W360" s="111"/>
      <c r="X360" s="83">
        <f t="shared" si="76"/>
        <v>0</v>
      </c>
      <c r="Y360" s="38"/>
      <c r="Z360" s="38"/>
      <c r="AA360" s="38"/>
      <c r="AD360" s="8"/>
    </row>
    <row r="361" spans="1:30" x14ac:dyDescent="0.25">
      <c r="A361" s="31" t="s">
        <v>353</v>
      </c>
      <c r="B361" s="32" t="s">
        <v>152</v>
      </c>
      <c r="C361" s="33" t="s">
        <v>355</v>
      </c>
      <c r="D361" s="49" t="s">
        <v>426</v>
      </c>
      <c r="E361" s="34">
        <v>14320</v>
      </c>
      <c r="F361" s="34" t="s">
        <v>60</v>
      </c>
      <c r="G361" s="34">
        <v>6</v>
      </c>
      <c r="H361" s="34">
        <v>50</v>
      </c>
      <c r="I361" s="34" t="s">
        <v>27</v>
      </c>
      <c r="J361" s="35" t="s">
        <v>698</v>
      </c>
      <c r="K361" s="36">
        <v>819.27</v>
      </c>
      <c r="L361" s="37">
        <f t="shared" si="78"/>
        <v>4915.62</v>
      </c>
      <c r="M361" s="37">
        <f t="shared" si="79"/>
        <v>40963.5</v>
      </c>
      <c r="N361" s="31" t="s">
        <v>651</v>
      </c>
      <c r="O361" s="41">
        <v>41914</v>
      </c>
      <c r="P361" s="33">
        <v>46</v>
      </c>
      <c r="Q361" s="40">
        <v>41940</v>
      </c>
      <c r="R361" s="38" t="s">
        <v>721</v>
      </c>
      <c r="S361" s="38"/>
      <c r="T361" s="39">
        <v>321</v>
      </c>
      <c r="U361" s="39">
        <f t="shared" si="77"/>
        <v>16050</v>
      </c>
      <c r="V361" s="38"/>
      <c r="W361" s="111">
        <v>4</v>
      </c>
      <c r="X361" s="83">
        <f t="shared" si="76"/>
        <v>1284</v>
      </c>
      <c r="Y361" s="38"/>
      <c r="Z361" s="38"/>
      <c r="AA361" s="38"/>
      <c r="AD361" s="8"/>
    </row>
    <row r="362" spans="1:30" x14ac:dyDescent="0.25">
      <c r="A362" s="31" t="s">
        <v>353</v>
      </c>
      <c r="B362" s="32" t="s">
        <v>152</v>
      </c>
      <c r="C362" s="33" t="s">
        <v>355</v>
      </c>
      <c r="D362" s="49" t="s">
        <v>426</v>
      </c>
      <c r="E362" s="34">
        <v>150463</v>
      </c>
      <c r="F362" s="34" t="s">
        <v>60</v>
      </c>
      <c r="G362" s="34">
        <v>30</v>
      </c>
      <c r="H362" s="34">
        <v>599</v>
      </c>
      <c r="I362" s="34" t="s">
        <v>27</v>
      </c>
      <c r="J362" s="35" t="s">
        <v>699</v>
      </c>
      <c r="K362" s="36">
        <v>116.66</v>
      </c>
      <c r="L362" s="37">
        <f t="shared" si="78"/>
        <v>3499.7999999999997</v>
      </c>
      <c r="M362" s="37">
        <f t="shared" si="79"/>
        <v>69879.34</v>
      </c>
      <c r="N362" s="31" t="s">
        <v>651</v>
      </c>
      <c r="O362" s="41">
        <v>41914</v>
      </c>
      <c r="P362" s="33">
        <v>47</v>
      </c>
      <c r="Q362" s="40">
        <v>41940</v>
      </c>
      <c r="R362" s="38" t="s">
        <v>735</v>
      </c>
      <c r="S362" s="38"/>
      <c r="T362" s="39">
        <v>107.99</v>
      </c>
      <c r="U362" s="39">
        <f t="shared" si="77"/>
        <v>64686.009999999995</v>
      </c>
      <c r="V362" s="38"/>
      <c r="W362" s="111">
        <v>30</v>
      </c>
      <c r="X362" s="83">
        <f t="shared" si="76"/>
        <v>3239.7</v>
      </c>
      <c r="Y362" s="38"/>
      <c r="Z362" s="38"/>
      <c r="AA362" s="38"/>
      <c r="AD362" s="8"/>
    </row>
    <row r="363" spans="1:30" ht="25.5" x14ac:dyDescent="0.25">
      <c r="A363" s="31" t="s">
        <v>353</v>
      </c>
      <c r="B363" s="32" t="s">
        <v>152</v>
      </c>
      <c r="C363" s="33" t="s">
        <v>355</v>
      </c>
      <c r="D363" s="49" t="s">
        <v>426</v>
      </c>
      <c r="E363" s="34">
        <v>140805</v>
      </c>
      <c r="F363" s="34" t="s">
        <v>60</v>
      </c>
      <c r="G363" s="34">
        <v>20</v>
      </c>
      <c r="H363" s="34">
        <v>170</v>
      </c>
      <c r="I363" s="34" t="s">
        <v>27</v>
      </c>
      <c r="J363" s="35" t="s">
        <v>700</v>
      </c>
      <c r="K363" s="36">
        <v>218.99</v>
      </c>
      <c r="L363" s="37">
        <f t="shared" si="78"/>
        <v>4379.8</v>
      </c>
      <c r="M363" s="37">
        <f t="shared" si="79"/>
        <v>37228.300000000003</v>
      </c>
      <c r="N363" s="31" t="s">
        <v>651</v>
      </c>
      <c r="O363" s="41">
        <v>41914</v>
      </c>
      <c r="P363" s="33">
        <v>48</v>
      </c>
      <c r="Q363" s="40">
        <v>41940</v>
      </c>
      <c r="R363" s="38" t="s">
        <v>736</v>
      </c>
      <c r="S363" s="38"/>
      <c r="T363" s="39">
        <v>191.15</v>
      </c>
      <c r="U363" s="39">
        <f t="shared" si="77"/>
        <v>32495.5</v>
      </c>
      <c r="V363" s="38"/>
      <c r="W363" s="111">
        <v>10</v>
      </c>
      <c r="X363" s="83">
        <f t="shared" si="76"/>
        <v>1911.5</v>
      </c>
      <c r="Y363" s="38"/>
      <c r="Z363" s="38"/>
      <c r="AA363" s="38"/>
      <c r="AD363" s="8"/>
    </row>
    <row r="364" spans="1:30" ht="25.5" x14ac:dyDescent="0.25">
      <c r="A364" s="31" t="s">
        <v>353</v>
      </c>
      <c r="B364" s="32" t="s">
        <v>152</v>
      </c>
      <c r="C364" s="33" t="s">
        <v>355</v>
      </c>
      <c r="D364" s="49" t="s">
        <v>426</v>
      </c>
      <c r="E364" s="34">
        <v>140805</v>
      </c>
      <c r="F364" s="34" t="s">
        <v>60</v>
      </c>
      <c r="G364" s="34">
        <v>20</v>
      </c>
      <c r="H364" s="34">
        <v>60</v>
      </c>
      <c r="I364" s="34" t="s">
        <v>27</v>
      </c>
      <c r="J364" s="35" t="s">
        <v>701</v>
      </c>
      <c r="K364" s="36">
        <v>270.3</v>
      </c>
      <c r="L364" s="37">
        <f t="shared" si="78"/>
        <v>5406</v>
      </c>
      <c r="M364" s="37">
        <f t="shared" si="79"/>
        <v>16218</v>
      </c>
      <c r="N364" s="31" t="s">
        <v>651</v>
      </c>
      <c r="O364" s="41">
        <v>41914</v>
      </c>
      <c r="P364" s="33">
        <v>49</v>
      </c>
      <c r="Q364" s="40">
        <v>41940</v>
      </c>
      <c r="R364" s="38" t="s">
        <v>737</v>
      </c>
      <c r="S364" s="38"/>
      <c r="T364" s="39">
        <v>259</v>
      </c>
      <c r="U364" s="39">
        <f t="shared" si="77"/>
        <v>15540</v>
      </c>
      <c r="V364" s="38"/>
      <c r="W364" s="111">
        <v>10</v>
      </c>
      <c r="X364" s="83">
        <f t="shared" si="76"/>
        <v>2590</v>
      </c>
      <c r="Y364" s="38"/>
      <c r="Z364" s="38"/>
      <c r="AA364" s="38"/>
      <c r="AD364" s="8"/>
    </row>
    <row r="365" spans="1:30" x14ac:dyDescent="0.25">
      <c r="A365" s="31" t="s">
        <v>353</v>
      </c>
      <c r="B365" s="32" t="s">
        <v>152</v>
      </c>
      <c r="C365" s="33" t="s">
        <v>355</v>
      </c>
      <c r="D365" s="49" t="s">
        <v>426</v>
      </c>
      <c r="E365" s="34">
        <v>140805</v>
      </c>
      <c r="F365" s="34" t="s">
        <v>60</v>
      </c>
      <c r="G365" s="34">
        <v>5</v>
      </c>
      <c r="H365" s="34">
        <v>50</v>
      </c>
      <c r="I365" s="34" t="s">
        <v>27</v>
      </c>
      <c r="J365" s="35" t="s">
        <v>702</v>
      </c>
      <c r="K365" s="36">
        <v>300.27999999999997</v>
      </c>
      <c r="L365" s="37">
        <f t="shared" si="78"/>
        <v>1501.3999999999999</v>
      </c>
      <c r="M365" s="37">
        <f t="shared" si="79"/>
        <v>15013.999999999998</v>
      </c>
      <c r="N365" s="31" t="s">
        <v>651</v>
      </c>
      <c r="O365" s="41">
        <v>41914</v>
      </c>
      <c r="P365" s="33">
        <v>50</v>
      </c>
      <c r="Q365" s="40">
        <v>41940</v>
      </c>
      <c r="R365" s="38" t="s">
        <v>736</v>
      </c>
      <c r="S365" s="38"/>
      <c r="T365" s="39">
        <v>242.19</v>
      </c>
      <c r="U365" s="39">
        <f t="shared" si="77"/>
        <v>12109.5</v>
      </c>
      <c r="V365" s="38"/>
      <c r="W365" s="111">
        <v>5</v>
      </c>
      <c r="X365" s="83">
        <f t="shared" si="76"/>
        <v>1210.95</v>
      </c>
      <c r="Y365" s="38"/>
      <c r="Z365" s="38"/>
      <c r="AA365" s="38"/>
      <c r="AD365" s="8"/>
    </row>
    <row r="366" spans="1:30" x14ac:dyDescent="0.25">
      <c r="A366" s="31" t="s">
        <v>353</v>
      </c>
      <c r="B366" s="32" t="s">
        <v>152</v>
      </c>
      <c r="C366" s="33" t="s">
        <v>355</v>
      </c>
      <c r="D366" s="49" t="s">
        <v>426</v>
      </c>
      <c r="E366" s="34">
        <v>140805</v>
      </c>
      <c r="F366" s="34" t="s">
        <v>60</v>
      </c>
      <c r="G366" s="34">
        <v>0</v>
      </c>
      <c r="H366" s="34">
        <v>100</v>
      </c>
      <c r="I366" s="34" t="s">
        <v>27</v>
      </c>
      <c r="J366" s="35" t="s">
        <v>703</v>
      </c>
      <c r="K366" s="36">
        <v>495.68</v>
      </c>
      <c r="L366" s="37">
        <f t="shared" si="78"/>
        <v>0</v>
      </c>
      <c r="M366" s="37">
        <f t="shared" si="79"/>
        <v>49568</v>
      </c>
      <c r="N366" s="31" t="s">
        <v>651</v>
      </c>
      <c r="O366" s="41">
        <v>41914</v>
      </c>
      <c r="P366" s="33">
        <v>51</v>
      </c>
      <c r="Q366" s="40">
        <v>41940</v>
      </c>
      <c r="R366" s="38" t="s">
        <v>737</v>
      </c>
      <c r="S366" s="38"/>
      <c r="T366" s="39">
        <v>480</v>
      </c>
      <c r="U366" s="39">
        <f t="shared" si="77"/>
        <v>48000</v>
      </c>
      <c r="V366" s="38"/>
      <c r="W366" s="111"/>
      <c r="X366" s="83">
        <f t="shared" si="76"/>
        <v>0</v>
      </c>
      <c r="Y366" s="38"/>
      <c r="Z366" s="38"/>
      <c r="AA366" s="38"/>
      <c r="AD366" s="8"/>
    </row>
    <row r="367" spans="1:30" ht="25.5" x14ac:dyDescent="0.25">
      <c r="A367" s="31" t="s">
        <v>353</v>
      </c>
      <c r="B367" s="32" t="s">
        <v>152</v>
      </c>
      <c r="C367" s="33" t="s">
        <v>355</v>
      </c>
      <c r="D367" s="49" t="s">
        <v>426</v>
      </c>
      <c r="E367" s="34">
        <v>150153</v>
      </c>
      <c r="F367" s="34" t="s">
        <v>60</v>
      </c>
      <c r="G367" s="34">
        <v>0</v>
      </c>
      <c r="H367" s="34">
        <v>78</v>
      </c>
      <c r="I367" s="34" t="s">
        <v>27</v>
      </c>
      <c r="J367" s="35" t="s">
        <v>704</v>
      </c>
      <c r="K367" s="36">
        <v>225.82</v>
      </c>
      <c r="L367" s="37">
        <f t="shared" si="78"/>
        <v>0</v>
      </c>
      <c r="M367" s="37">
        <f t="shared" si="79"/>
        <v>17613.96</v>
      </c>
      <c r="N367" s="31" t="s">
        <v>651</v>
      </c>
      <c r="O367" s="41">
        <v>41914</v>
      </c>
      <c r="P367" s="33">
        <v>52</v>
      </c>
      <c r="Q367" s="40">
        <v>41940</v>
      </c>
      <c r="R367" s="38" t="s">
        <v>738</v>
      </c>
      <c r="S367" s="38"/>
      <c r="T367" s="39">
        <v>133</v>
      </c>
      <c r="U367" s="39">
        <f t="shared" si="77"/>
        <v>10374</v>
      </c>
      <c r="V367" s="38"/>
      <c r="W367" s="111"/>
      <c r="X367" s="83">
        <f t="shared" si="76"/>
        <v>0</v>
      </c>
      <c r="Y367" s="38"/>
      <c r="Z367" s="38"/>
      <c r="AA367" s="38"/>
      <c r="AD367" s="8"/>
    </row>
    <row r="368" spans="1:30" ht="25.5" x14ac:dyDescent="0.25">
      <c r="A368" s="31" t="s">
        <v>353</v>
      </c>
      <c r="B368" s="32" t="s">
        <v>152</v>
      </c>
      <c r="C368" s="33" t="s">
        <v>355</v>
      </c>
      <c r="D368" s="49" t="s">
        <v>426</v>
      </c>
      <c r="E368" s="34">
        <v>111295</v>
      </c>
      <c r="F368" s="34" t="s">
        <v>60</v>
      </c>
      <c r="G368" s="34">
        <v>2</v>
      </c>
      <c r="H368" s="34">
        <v>25</v>
      </c>
      <c r="I368" s="34" t="s">
        <v>27</v>
      </c>
      <c r="J368" s="35" t="s">
        <v>705</v>
      </c>
      <c r="K368" s="36">
        <v>1179</v>
      </c>
      <c r="L368" s="37">
        <f t="shared" si="78"/>
        <v>2358</v>
      </c>
      <c r="M368" s="37">
        <f t="shared" si="79"/>
        <v>29475</v>
      </c>
      <c r="N368" s="31" t="s">
        <v>651</v>
      </c>
      <c r="O368" s="41">
        <v>41914</v>
      </c>
      <c r="P368" s="33">
        <v>53</v>
      </c>
      <c r="Q368" s="40">
        <v>41940</v>
      </c>
      <c r="R368" s="38" t="s">
        <v>727</v>
      </c>
      <c r="S368" s="38"/>
      <c r="T368" s="39">
        <v>897</v>
      </c>
      <c r="U368" s="39">
        <f t="shared" si="77"/>
        <v>22425</v>
      </c>
      <c r="V368" s="38"/>
      <c r="W368" s="111"/>
      <c r="X368" s="83">
        <f t="shared" si="76"/>
        <v>0</v>
      </c>
      <c r="Y368" s="38"/>
      <c r="Z368" s="38"/>
      <c r="AA368" s="38"/>
      <c r="AD368" s="8"/>
    </row>
    <row r="369" spans="1:30" ht="25.5" x14ac:dyDescent="0.25">
      <c r="A369" s="31" t="s">
        <v>353</v>
      </c>
      <c r="B369" s="32" t="s">
        <v>152</v>
      </c>
      <c r="C369" s="33" t="s">
        <v>355</v>
      </c>
      <c r="D369" s="49" t="s">
        <v>426</v>
      </c>
      <c r="E369" s="34">
        <v>14303</v>
      </c>
      <c r="F369" s="34" t="s">
        <v>60</v>
      </c>
      <c r="G369" s="34">
        <v>2</v>
      </c>
      <c r="H369" s="34">
        <v>55</v>
      </c>
      <c r="I369" s="34" t="s">
        <v>27</v>
      </c>
      <c r="J369" s="35" t="s">
        <v>706</v>
      </c>
      <c r="K369" s="36">
        <v>1543</v>
      </c>
      <c r="L369" s="37">
        <f t="shared" si="78"/>
        <v>3086</v>
      </c>
      <c r="M369" s="37">
        <f t="shared" si="79"/>
        <v>84865</v>
      </c>
      <c r="N369" s="31" t="s">
        <v>651</v>
      </c>
      <c r="O369" s="41">
        <v>41914</v>
      </c>
      <c r="P369" s="33">
        <v>54</v>
      </c>
      <c r="Q369" s="40">
        <v>41940</v>
      </c>
      <c r="R369" s="38" t="s">
        <v>739</v>
      </c>
      <c r="S369" s="38"/>
      <c r="T369" s="39">
        <v>1000</v>
      </c>
      <c r="U369" s="39">
        <f t="shared" si="77"/>
        <v>55000</v>
      </c>
      <c r="V369" s="38"/>
      <c r="W369" s="111"/>
      <c r="X369" s="83">
        <f t="shared" si="76"/>
        <v>0</v>
      </c>
      <c r="Y369" s="38"/>
      <c r="Z369" s="38"/>
      <c r="AA369" s="38"/>
      <c r="AD369" s="8"/>
    </row>
    <row r="370" spans="1:30" ht="25.5" x14ac:dyDescent="0.25">
      <c r="A370" s="31" t="s">
        <v>353</v>
      </c>
      <c r="B370" s="32" t="s">
        <v>152</v>
      </c>
      <c r="C370" s="33" t="s">
        <v>355</v>
      </c>
      <c r="D370" s="49" t="s">
        <v>426</v>
      </c>
      <c r="E370" s="34">
        <v>14303</v>
      </c>
      <c r="F370" s="34" t="s">
        <v>60</v>
      </c>
      <c r="G370" s="34">
        <v>2</v>
      </c>
      <c r="H370" s="34">
        <v>55</v>
      </c>
      <c r="I370" s="34" t="s">
        <v>27</v>
      </c>
      <c r="J370" s="35" t="s">
        <v>707</v>
      </c>
      <c r="K370" s="36">
        <v>2141.67</v>
      </c>
      <c r="L370" s="37">
        <f t="shared" si="78"/>
        <v>4283.34</v>
      </c>
      <c r="M370" s="37">
        <f t="shared" si="79"/>
        <v>117791.85</v>
      </c>
      <c r="N370" s="31" t="s">
        <v>651</v>
      </c>
      <c r="O370" s="41">
        <v>41914</v>
      </c>
      <c r="P370" s="33">
        <v>55</v>
      </c>
      <c r="Q370" s="40">
        <v>41940</v>
      </c>
      <c r="R370" s="38" t="s">
        <v>739</v>
      </c>
      <c r="S370" s="38"/>
      <c r="T370" s="39">
        <v>1190</v>
      </c>
      <c r="U370" s="39">
        <f t="shared" si="77"/>
        <v>65450</v>
      </c>
      <c r="V370" s="38"/>
      <c r="W370" s="111"/>
      <c r="X370" s="83">
        <f t="shared" si="76"/>
        <v>0</v>
      </c>
      <c r="Y370" s="38"/>
      <c r="Z370" s="38"/>
      <c r="AA370" s="38"/>
      <c r="AD370" s="8"/>
    </row>
    <row r="371" spans="1:30" x14ac:dyDescent="0.25">
      <c r="A371" s="31" t="s">
        <v>353</v>
      </c>
      <c r="B371" s="32" t="s">
        <v>152</v>
      </c>
      <c r="C371" s="33" t="s">
        <v>355</v>
      </c>
      <c r="D371" s="49" t="s">
        <v>426</v>
      </c>
      <c r="E371" s="34">
        <v>150151</v>
      </c>
      <c r="F371" s="34" t="s">
        <v>60</v>
      </c>
      <c r="G371" s="34">
        <v>2</v>
      </c>
      <c r="H371" s="34">
        <v>44</v>
      </c>
      <c r="I371" s="34" t="s">
        <v>27</v>
      </c>
      <c r="J371" s="35" t="s">
        <v>708</v>
      </c>
      <c r="K371" s="36">
        <v>648.9</v>
      </c>
      <c r="L371" s="37">
        <f t="shared" si="78"/>
        <v>1297.8</v>
      </c>
      <c r="M371" s="37">
        <f t="shared" si="79"/>
        <v>28551.599999999999</v>
      </c>
      <c r="N371" s="31" t="s">
        <v>651</v>
      </c>
      <c r="O371" s="41">
        <v>41914</v>
      </c>
      <c r="P371" s="33">
        <v>56</v>
      </c>
      <c r="Q371" s="40">
        <v>41940</v>
      </c>
      <c r="R371" s="38" t="s">
        <v>732</v>
      </c>
      <c r="S371" s="38"/>
      <c r="T371" s="65">
        <v>610</v>
      </c>
      <c r="U371" s="39">
        <f t="shared" si="77"/>
        <v>26840</v>
      </c>
      <c r="V371" s="38"/>
      <c r="W371" s="111">
        <v>2</v>
      </c>
      <c r="X371" s="83">
        <f t="shared" si="76"/>
        <v>1220</v>
      </c>
      <c r="Y371" s="38"/>
      <c r="Z371" s="38"/>
      <c r="AA371" s="38"/>
      <c r="AD371" s="8"/>
    </row>
    <row r="372" spans="1:30" ht="38.25" x14ac:dyDescent="0.25">
      <c r="A372" s="31" t="s">
        <v>353</v>
      </c>
      <c r="B372" s="32" t="s">
        <v>152</v>
      </c>
      <c r="C372" s="33" t="s">
        <v>355</v>
      </c>
      <c r="D372" s="49" t="s">
        <v>426</v>
      </c>
      <c r="E372" s="34">
        <v>26557</v>
      </c>
      <c r="F372" s="34" t="s">
        <v>60</v>
      </c>
      <c r="G372" s="34">
        <v>20</v>
      </c>
      <c r="H372" s="34">
        <v>240</v>
      </c>
      <c r="I372" s="34" t="s">
        <v>27</v>
      </c>
      <c r="J372" s="35" t="s">
        <v>709</v>
      </c>
      <c r="K372" s="36">
        <v>430.67</v>
      </c>
      <c r="L372" s="37">
        <f t="shared" si="78"/>
        <v>8613.4</v>
      </c>
      <c r="M372" s="37">
        <f t="shared" si="79"/>
        <v>103360.8</v>
      </c>
      <c r="N372" s="31" t="s">
        <v>651</v>
      </c>
      <c r="O372" s="41">
        <v>41914</v>
      </c>
      <c r="P372" s="33">
        <v>57</v>
      </c>
      <c r="Q372" s="40">
        <v>41940</v>
      </c>
      <c r="R372" s="38" t="s">
        <v>740</v>
      </c>
      <c r="S372" s="38"/>
      <c r="T372" s="39">
        <v>429.5</v>
      </c>
      <c r="U372" s="39">
        <f t="shared" si="77"/>
        <v>103080</v>
      </c>
      <c r="V372" s="38"/>
      <c r="W372" s="111">
        <v>15</v>
      </c>
      <c r="X372" s="83">
        <f t="shared" si="76"/>
        <v>6442.5</v>
      </c>
      <c r="Y372" s="38"/>
      <c r="Z372" s="38"/>
      <c r="AA372" s="38"/>
      <c r="AD372" s="8"/>
    </row>
    <row r="373" spans="1:30" x14ac:dyDescent="0.25">
      <c r="A373" s="31" t="s">
        <v>353</v>
      </c>
      <c r="B373" s="32" t="s">
        <v>152</v>
      </c>
      <c r="C373" s="33" t="s">
        <v>355</v>
      </c>
      <c r="D373" s="49" t="s">
        <v>426</v>
      </c>
      <c r="E373" s="34">
        <v>68705</v>
      </c>
      <c r="F373" s="34" t="s">
        <v>60</v>
      </c>
      <c r="G373" s="34">
        <v>2</v>
      </c>
      <c r="H373" s="34">
        <v>30</v>
      </c>
      <c r="I373" s="34" t="s">
        <v>27</v>
      </c>
      <c r="J373" s="35" t="s">
        <v>710</v>
      </c>
      <c r="K373" s="36">
        <v>1055.0999999999999</v>
      </c>
      <c r="L373" s="37">
        <f t="shared" si="78"/>
        <v>2110.1999999999998</v>
      </c>
      <c r="M373" s="37">
        <f t="shared" si="79"/>
        <v>31652.999999999996</v>
      </c>
      <c r="N373" s="31" t="s">
        <v>651</v>
      </c>
      <c r="O373" s="41">
        <v>41914</v>
      </c>
      <c r="P373" s="33">
        <v>58</v>
      </c>
      <c r="Q373" s="40">
        <v>41940</v>
      </c>
      <c r="R373" s="38" t="s">
        <v>741</v>
      </c>
      <c r="S373" s="38"/>
      <c r="T373" s="39">
        <v>1055</v>
      </c>
      <c r="U373" s="39">
        <f t="shared" si="77"/>
        <v>31650</v>
      </c>
      <c r="V373" s="38"/>
      <c r="W373" s="111">
        <v>2</v>
      </c>
      <c r="X373" s="83">
        <f t="shared" si="76"/>
        <v>2110</v>
      </c>
      <c r="Y373" s="38"/>
      <c r="Z373" s="38"/>
      <c r="AA373" s="38"/>
      <c r="AD373" s="8"/>
    </row>
    <row r="374" spans="1:30" ht="25.5" x14ac:dyDescent="0.25">
      <c r="A374" s="31" t="s">
        <v>353</v>
      </c>
      <c r="B374" s="32" t="s">
        <v>152</v>
      </c>
      <c r="C374" s="33" t="s">
        <v>355</v>
      </c>
      <c r="D374" s="49" t="s">
        <v>426</v>
      </c>
      <c r="E374" s="34">
        <v>243363</v>
      </c>
      <c r="F374" s="34" t="s">
        <v>60</v>
      </c>
      <c r="G374" s="34">
        <v>4</v>
      </c>
      <c r="H374" s="34">
        <v>60</v>
      </c>
      <c r="I374" s="34" t="s">
        <v>27</v>
      </c>
      <c r="J374" s="35" t="s">
        <v>711</v>
      </c>
      <c r="K374" s="36">
        <v>172.15</v>
      </c>
      <c r="L374" s="37">
        <f t="shared" ref="L374:L381" si="80">K374*G374</f>
        <v>688.6</v>
      </c>
      <c r="M374" s="37">
        <f t="shared" ref="M374:M381" si="81">K374*H374</f>
        <v>10329</v>
      </c>
      <c r="N374" s="31" t="s">
        <v>651</v>
      </c>
      <c r="O374" s="41">
        <v>41914</v>
      </c>
      <c r="P374" s="33">
        <v>59</v>
      </c>
      <c r="Q374" s="40">
        <v>41940</v>
      </c>
      <c r="R374" s="38" t="s">
        <v>742</v>
      </c>
      <c r="S374" s="38"/>
      <c r="T374" s="38">
        <v>172.15</v>
      </c>
      <c r="U374" s="39">
        <f t="shared" si="77"/>
        <v>10329</v>
      </c>
      <c r="V374" s="38"/>
      <c r="W374" s="111">
        <v>2</v>
      </c>
      <c r="X374" s="83">
        <f t="shared" si="76"/>
        <v>344.3</v>
      </c>
      <c r="Y374" s="38"/>
      <c r="Z374" s="38"/>
      <c r="AA374" s="38"/>
      <c r="AD374" s="8"/>
    </row>
    <row r="375" spans="1:30" x14ac:dyDescent="0.25">
      <c r="A375" s="31" t="s">
        <v>353</v>
      </c>
      <c r="B375" s="32" t="s">
        <v>152</v>
      </c>
      <c r="C375" s="33" t="s">
        <v>355</v>
      </c>
      <c r="D375" s="49" t="s">
        <v>426</v>
      </c>
      <c r="E375" s="34">
        <v>20338</v>
      </c>
      <c r="F375" s="34" t="s">
        <v>60</v>
      </c>
      <c r="G375" s="34">
        <v>19</v>
      </c>
      <c r="H375" s="34">
        <v>76</v>
      </c>
      <c r="I375" s="34" t="s">
        <v>27</v>
      </c>
      <c r="J375" s="35" t="s">
        <v>712</v>
      </c>
      <c r="K375" s="36">
        <v>1816.67</v>
      </c>
      <c r="L375" s="37">
        <f t="shared" si="80"/>
        <v>34516.730000000003</v>
      </c>
      <c r="M375" s="37">
        <f t="shared" si="81"/>
        <v>138066.92000000001</v>
      </c>
      <c r="N375" s="31" t="s">
        <v>651</v>
      </c>
      <c r="O375" s="41">
        <v>41914</v>
      </c>
      <c r="P375" s="33">
        <v>60</v>
      </c>
      <c r="Q375" s="40">
        <v>41940</v>
      </c>
      <c r="R375" s="38" t="s">
        <v>732</v>
      </c>
      <c r="S375" s="38"/>
      <c r="T375" s="39">
        <v>1500</v>
      </c>
      <c r="U375" s="39">
        <f t="shared" si="77"/>
        <v>114000</v>
      </c>
      <c r="V375" s="38"/>
      <c r="W375" s="111">
        <v>19</v>
      </c>
      <c r="X375" s="83">
        <f t="shared" si="76"/>
        <v>28500</v>
      </c>
      <c r="Y375" s="38"/>
      <c r="Z375" s="38"/>
      <c r="AA375" s="38"/>
      <c r="AD375" s="8"/>
    </row>
    <row r="376" spans="1:30" ht="25.5" x14ac:dyDescent="0.25">
      <c r="A376" s="31" t="s">
        <v>353</v>
      </c>
      <c r="B376" s="32" t="s">
        <v>152</v>
      </c>
      <c r="C376" s="33" t="s">
        <v>355</v>
      </c>
      <c r="D376" s="49" t="s">
        <v>426</v>
      </c>
      <c r="E376" s="34">
        <v>20338</v>
      </c>
      <c r="F376" s="34" t="s">
        <v>60</v>
      </c>
      <c r="G376" s="34">
        <v>1</v>
      </c>
      <c r="H376" s="34">
        <v>4</v>
      </c>
      <c r="I376" s="34" t="s">
        <v>27</v>
      </c>
      <c r="J376" s="35" t="s">
        <v>713</v>
      </c>
      <c r="K376" s="36">
        <v>1596.67</v>
      </c>
      <c r="L376" s="37">
        <f t="shared" si="80"/>
        <v>1596.67</v>
      </c>
      <c r="M376" s="37">
        <f t="shared" si="81"/>
        <v>6386.68</v>
      </c>
      <c r="N376" s="31" t="s">
        <v>651</v>
      </c>
      <c r="O376" s="41">
        <v>41914</v>
      </c>
      <c r="P376" s="33">
        <v>61</v>
      </c>
      <c r="Q376" s="40">
        <v>41940</v>
      </c>
      <c r="R376" s="38" t="s">
        <v>743</v>
      </c>
      <c r="S376" s="38"/>
      <c r="T376" s="39">
        <v>1596</v>
      </c>
      <c r="U376" s="39">
        <f t="shared" si="77"/>
        <v>6384</v>
      </c>
      <c r="V376" s="38"/>
      <c r="W376" s="111">
        <v>1</v>
      </c>
      <c r="X376" s="83">
        <f t="shared" si="76"/>
        <v>1596</v>
      </c>
      <c r="Y376" s="38"/>
      <c r="Z376" s="38"/>
      <c r="AA376" s="38"/>
      <c r="AD376" s="8"/>
    </row>
    <row r="377" spans="1:30" x14ac:dyDescent="0.25">
      <c r="A377" s="31" t="s">
        <v>353</v>
      </c>
      <c r="B377" s="32" t="s">
        <v>152</v>
      </c>
      <c r="C377" s="33" t="s">
        <v>355</v>
      </c>
      <c r="D377" s="49" t="s">
        <v>426</v>
      </c>
      <c r="E377" s="34">
        <v>150151</v>
      </c>
      <c r="F377" s="34" t="s">
        <v>60</v>
      </c>
      <c r="G377" s="34">
        <v>0</v>
      </c>
      <c r="H377" s="34">
        <v>40</v>
      </c>
      <c r="I377" s="34" t="s">
        <v>27</v>
      </c>
      <c r="J377" s="35" t="s">
        <v>714</v>
      </c>
      <c r="K377" s="36">
        <v>1333.33</v>
      </c>
      <c r="L377" s="37">
        <f t="shared" si="80"/>
        <v>0</v>
      </c>
      <c r="M377" s="37">
        <f t="shared" si="81"/>
        <v>53333.2</v>
      </c>
      <c r="N377" s="31" t="s">
        <v>651</v>
      </c>
      <c r="O377" s="41">
        <v>41914</v>
      </c>
      <c r="P377" s="33">
        <v>62</v>
      </c>
      <c r="Q377" s="40">
        <v>41940</v>
      </c>
      <c r="R377" s="38" t="s">
        <v>732</v>
      </c>
      <c r="S377" s="38"/>
      <c r="T377" s="39">
        <v>680</v>
      </c>
      <c r="U377" s="39">
        <f t="shared" si="77"/>
        <v>27200</v>
      </c>
      <c r="V377" s="38"/>
      <c r="W377" s="111"/>
      <c r="X377" s="83">
        <f t="shared" si="76"/>
        <v>0</v>
      </c>
      <c r="Y377" s="33"/>
      <c r="Z377" s="41"/>
      <c r="AA377" s="34"/>
      <c r="AD377" s="8"/>
    </row>
    <row r="378" spans="1:30" x14ac:dyDescent="0.25">
      <c r="A378" s="31" t="s">
        <v>353</v>
      </c>
      <c r="B378" s="32" t="s">
        <v>152</v>
      </c>
      <c r="C378" s="33" t="s">
        <v>355</v>
      </c>
      <c r="D378" s="33" t="s">
        <v>426</v>
      </c>
      <c r="E378" s="34">
        <v>150151</v>
      </c>
      <c r="F378" s="34" t="s">
        <v>60</v>
      </c>
      <c r="G378" s="34">
        <v>1</v>
      </c>
      <c r="H378" s="33">
        <v>11</v>
      </c>
      <c r="I378" s="34" t="s">
        <v>27</v>
      </c>
      <c r="J378" s="35" t="s">
        <v>715</v>
      </c>
      <c r="K378" s="36">
        <v>1412.68</v>
      </c>
      <c r="L378" s="37">
        <f t="shared" si="80"/>
        <v>1412.68</v>
      </c>
      <c r="M378" s="37">
        <f t="shared" si="81"/>
        <v>15539.480000000001</v>
      </c>
      <c r="N378" s="31" t="s">
        <v>651</v>
      </c>
      <c r="O378" s="41">
        <v>41914</v>
      </c>
      <c r="P378" s="33">
        <v>63</v>
      </c>
      <c r="Q378" s="40">
        <v>41940</v>
      </c>
      <c r="R378" s="38" t="s">
        <v>732</v>
      </c>
      <c r="S378" s="38"/>
      <c r="T378" s="39">
        <v>687</v>
      </c>
      <c r="U378" s="39">
        <f t="shared" si="77"/>
        <v>7557</v>
      </c>
      <c r="V378" s="38"/>
      <c r="W378" s="111">
        <v>1</v>
      </c>
      <c r="X378" s="83">
        <f t="shared" si="76"/>
        <v>687</v>
      </c>
      <c r="Y378" s="33"/>
      <c r="Z378" s="41"/>
      <c r="AA378" s="33"/>
      <c r="AD378" s="8"/>
    </row>
    <row r="379" spans="1:30" ht="25.5" x14ac:dyDescent="0.25">
      <c r="A379" s="31" t="s">
        <v>353</v>
      </c>
      <c r="B379" s="32" t="s">
        <v>152</v>
      </c>
      <c r="C379" s="33" t="s">
        <v>355</v>
      </c>
      <c r="D379" s="33" t="s">
        <v>426</v>
      </c>
      <c r="E379" s="34">
        <v>20680</v>
      </c>
      <c r="F379" s="34" t="s">
        <v>60</v>
      </c>
      <c r="G379" s="34"/>
      <c r="H379" s="33">
        <v>500</v>
      </c>
      <c r="I379" s="34" t="s">
        <v>27</v>
      </c>
      <c r="J379" s="35" t="s">
        <v>744</v>
      </c>
      <c r="K379" s="36">
        <v>792.67</v>
      </c>
      <c r="L379" s="37">
        <f t="shared" si="80"/>
        <v>0</v>
      </c>
      <c r="M379" s="37">
        <f t="shared" si="81"/>
        <v>396335</v>
      </c>
      <c r="N379" s="31" t="s">
        <v>745</v>
      </c>
      <c r="O379" s="41">
        <v>41933</v>
      </c>
      <c r="P379" s="33">
        <v>1</v>
      </c>
      <c r="Q379" s="40">
        <v>41935</v>
      </c>
      <c r="R379" s="38" t="s">
        <v>736</v>
      </c>
      <c r="S379" s="116" t="s">
        <v>782</v>
      </c>
      <c r="T379" s="39">
        <v>442.42</v>
      </c>
      <c r="U379" s="39">
        <f t="shared" si="77"/>
        <v>221210</v>
      </c>
      <c r="V379" s="38"/>
      <c r="W379" s="82">
        <v>20</v>
      </c>
      <c r="X379" s="83">
        <f>W379*T379</f>
        <v>8848.4</v>
      </c>
      <c r="Y379" s="38"/>
      <c r="Z379" s="38"/>
      <c r="AA379" s="38"/>
      <c r="AD379" s="8"/>
    </row>
    <row r="380" spans="1:30" ht="25.5" x14ac:dyDescent="0.25">
      <c r="A380" s="31" t="s">
        <v>353</v>
      </c>
      <c r="B380" s="32" t="s">
        <v>152</v>
      </c>
      <c r="C380" s="33" t="s">
        <v>355</v>
      </c>
      <c r="D380" s="33" t="s">
        <v>424</v>
      </c>
      <c r="E380" s="34">
        <v>150691</v>
      </c>
      <c r="F380" s="34" t="s">
        <v>60</v>
      </c>
      <c r="G380" s="34">
        <v>4</v>
      </c>
      <c r="H380" s="34">
        <v>60</v>
      </c>
      <c r="I380" s="34" t="s">
        <v>27</v>
      </c>
      <c r="J380" s="35" t="s">
        <v>768</v>
      </c>
      <c r="K380" s="36">
        <v>4246.3500000000004</v>
      </c>
      <c r="L380" s="37">
        <f t="shared" si="80"/>
        <v>16985.400000000001</v>
      </c>
      <c r="M380" s="37">
        <f t="shared" si="81"/>
        <v>254781.00000000003</v>
      </c>
      <c r="N380" s="31" t="s">
        <v>766</v>
      </c>
      <c r="O380" s="41">
        <v>41904</v>
      </c>
      <c r="P380" s="33">
        <v>1</v>
      </c>
      <c r="Q380" s="40">
        <v>41912</v>
      </c>
      <c r="R380" s="38" t="s">
        <v>769</v>
      </c>
      <c r="S380" s="116" t="s">
        <v>777</v>
      </c>
      <c r="T380" s="39">
        <v>3320</v>
      </c>
      <c r="U380" s="39">
        <f t="shared" si="77"/>
        <v>199200</v>
      </c>
      <c r="V380" s="38"/>
      <c r="W380" s="82">
        <v>2</v>
      </c>
      <c r="X380" s="83">
        <f t="shared" ref="X380:X383" si="82">W380*T380</f>
        <v>6640</v>
      </c>
      <c r="Y380" s="38"/>
      <c r="Z380" s="38"/>
      <c r="AA380" s="38"/>
      <c r="AD380" s="8"/>
    </row>
    <row r="381" spans="1:30" ht="25.5" x14ac:dyDescent="0.25">
      <c r="A381" s="31" t="s">
        <v>353</v>
      </c>
      <c r="B381" s="32" t="s">
        <v>152</v>
      </c>
      <c r="C381" s="33" t="s">
        <v>355</v>
      </c>
      <c r="D381" s="33" t="s">
        <v>424</v>
      </c>
      <c r="E381" s="34">
        <v>150691</v>
      </c>
      <c r="F381" s="34" t="s">
        <v>60</v>
      </c>
      <c r="G381" s="34">
        <v>4</v>
      </c>
      <c r="H381" s="34">
        <v>45</v>
      </c>
      <c r="I381" s="34" t="s">
        <v>27</v>
      </c>
      <c r="J381" s="35" t="s">
        <v>767</v>
      </c>
      <c r="K381" s="36">
        <v>3800</v>
      </c>
      <c r="L381" s="37">
        <f t="shared" si="80"/>
        <v>15200</v>
      </c>
      <c r="M381" s="37">
        <f t="shared" si="81"/>
        <v>171000</v>
      </c>
      <c r="N381" s="31" t="s">
        <v>766</v>
      </c>
      <c r="O381" s="41">
        <v>41904</v>
      </c>
      <c r="P381" s="33">
        <v>2</v>
      </c>
      <c r="Q381" s="40">
        <v>41912</v>
      </c>
      <c r="R381" s="38" t="s">
        <v>770</v>
      </c>
      <c r="S381" s="116" t="s">
        <v>784</v>
      </c>
      <c r="T381" s="39">
        <v>2487.9899999999998</v>
      </c>
      <c r="U381" s="39">
        <f t="shared" si="77"/>
        <v>111959.54999999999</v>
      </c>
      <c r="V381" s="38"/>
      <c r="W381" s="82">
        <v>4</v>
      </c>
      <c r="X381" s="83">
        <f t="shared" si="82"/>
        <v>9951.9599999999991</v>
      </c>
      <c r="Y381" s="38"/>
      <c r="Z381" s="38"/>
      <c r="AA381" s="38"/>
      <c r="AD381" s="8"/>
    </row>
    <row r="382" spans="1:30" ht="38.25" x14ac:dyDescent="0.25">
      <c r="A382" s="31" t="s">
        <v>353</v>
      </c>
      <c r="B382" s="32" t="s">
        <v>152</v>
      </c>
      <c r="C382" s="33" t="s">
        <v>355</v>
      </c>
      <c r="D382" s="33" t="s">
        <v>424</v>
      </c>
      <c r="E382" s="34">
        <v>150425</v>
      </c>
      <c r="F382" s="34" t="s">
        <v>60</v>
      </c>
      <c r="G382" s="46">
        <v>14</v>
      </c>
      <c r="H382" s="46">
        <v>160</v>
      </c>
      <c r="I382" s="46" t="s">
        <v>27</v>
      </c>
      <c r="J382" s="47" t="s">
        <v>772</v>
      </c>
      <c r="K382" s="48">
        <v>510.28</v>
      </c>
      <c r="L382" s="37">
        <f>K382*G382</f>
        <v>7143.92</v>
      </c>
      <c r="M382" s="37">
        <f>K382*H382</f>
        <v>81644.799999999988</v>
      </c>
      <c r="N382" s="31" t="s">
        <v>771</v>
      </c>
      <c r="O382" s="41">
        <v>41906</v>
      </c>
      <c r="P382" s="56">
        <v>1</v>
      </c>
      <c r="Q382" s="40">
        <v>41912</v>
      </c>
      <c r="R382" s="38" t="s">
        <v>774</v>
      </c>
      <c r="S382" s="117" t="s">
        <v>794</v>
      </c>
      <c r="T382" s="62">
        <v>379.35</v>
      </c>
      <c r="U382" s="39">
        <f t="shared" si="77"/>
        <v>60696</v>
      </c>
      <c r="V382" s="58"/>
      <c r="W382" s="112">
        <v>12</v>
      </c>
      <c r="X382" s="113">
        <f t="shared" si="82"/>
        <v>4552.2000000000007</v>
      </c>
      <c r="Y382" s="58"/>
      <c r="Z382" s="58"/>
      <c r="AA382" s="58"/>
      <c r="AD382" s="8"/>
    </row>
    <row r="383" spans="1:30" ht="25.5" x14ac:dyDescent="0.25">
      <c r="A383" s="31" t="s">
        <v>353</v>
      </c>
      <c r="B383" s="32" t="s">
        <v>152</v>
      </c>
      <c r="C383" s="33" t="s">
        <v>355</v>
      </c>
      <c r="D383" s="33" t="s">
        <v>424</v>
      </c>
      <c r="E383" s="34">
        <v>150425</v>
      </c>
      <c r="F383" s="34" t="s">
        <v>60</v>
      </c>
      <c r="G383" s="34">
        <v>12</v>
      </c>
      <c r="H383" s="34">
        <v>100</v>
      </c>
      <c r="I383" s="34" t="s">
        <v>27</v>
      </c>
      <c r="J383" s="35" t="s">
        <v>773</v>
      </c>
      <c r="K383" s="36">
        <v>1394.33</v>
      </c>
      <c r="L383" s="37">
        <f t="shared" ref="L383" si="83">K383*G383</f>
        <v>16731.96</v>
      </c>
      <c r="M383" s="37">
        <f t="shared" ref="M383" si="84">K383*H383</f>
        <v>139433</v>
      </c>
      <c r="N383" s="31" t="s">
        <v>771</v>
      </c>
      <c r="O383" s="41">
        <v>41906</v>
      </c>
      <c r="P383" s="33">
        <v>2</v>
      </c>
      <c r="Q383" s="40">
        <v>41912</v>
      </c>
      <c r="R383" s="38" t="s">
        <v>775</v>
      </c>
      <c r="S383" s="116" t="s">
        <v>795</v>
      </c>
      <c r="T383" s="39">
        <v>1199.99</v>
      </c>
      <c r="U383" s="39">
        <f t="shared" si="77"/>
        <v>119999</v>
      </c>
      <c r="V383" s="38"/>
      <c r="W383" s="82">
        <v>3</v>
      </c>
      <c r="X383" s="83">
        <f t="shared" si="82"/>
        <v>3599.9700000000003</v>
      </c>
      <c r="Y383" s="38"/>
      <c r="Z383" s="38"/>
      <c r="AA383" s="38"/>
      <c r="AD383" s="8"/>
    </row>
    <row r="384" spans="1:30" ht="25.5" x14ac:dyDescent="0.25">
      <c r="A384" s="31" t="s">
        <v>353</v>
      </c>
      <c r="B384" s="32" t="s">
        <v>152</v>
      </c>
      <c r="C384" s="33" t="s">
        <v>355</v>
      </c>
      <c r="D384" s="33" t="s">
        <v>426</v>
      </c>
      <c r="E384" s="34">
        <v>150112</v>
      </c>
      <c r="F384" s="34" t="s">
        <v>60</v>
      </c>
      <c r="G384" s="34">
        <v>5</v>
      </c>
      <c r="H384" s="33">
        <v>105</v>
      </c>
      <c r="I384" s="34" t="s">
        <v>27</v>
      </c>
      <c r="J384" s="35" t="s">
        <v>758</v>
      </c>
      <c r="K384" s="36">
        <v>1807.05</v>
      </c>
      <c r="L384" s="37">
        <f t="shared" ref="L384:L398" si="85">K384*G384</f>
        <v>9035.25</v>
      </c>
      <c r="M384" s="37">
        <f t="shared" ref="M384:M398" si="86">K384*H384</f>
        <v>189740.25</v>
      </c>
      <c r="N384" s="31" t="s">
        <v>746</v>
      </c>
      <c r="O384" s="41">
        <v>41913</v>
      </c>
      <c r="P384" s="33">
        <v>1</v>
      </c>
      <c r="Q384" s="40">
        <v>41934</v>
      </c>
      <c r="R384" s="38" t="s">
        <v>762</v>
      </c>
      <c r="S384" s="116" t="s">
        <v>796</v>
      </c>
      <c r="T384" s="39">
        <v>1700</v>
      </c>
      <c r="U384" s="39">
        <f t="shared" ref="U384:U398" si="87">T384*H384</f>
        <v>178500</v>
      </c>
      <c r="V384" s="38"/>
      <c r="W384" s="82">
        <v>5</v>
      </c>
      <c r="X384" s="83">
        <f>T384*W384</f>
        <v>8500</v>
      </c>
      <c r="Y384" s="38"/>
      <c r="Z384" s="38"/>
      <c r="AA384" s="38"/>
      <c r="AC384" s="19"/>
    </row>
    <row r="385" spans="1:29" ht="25.5" x14ac:dyDescent="0.25">
      <c r="A385" s="31" t="s">
        <v>353</v>
      </c>
      <c r="B385" s="32" t="s">
        <v>152</v>
      </c>
      <c r="C385" s="33" t="s">
        <v>355</v>
      </c>
      <c r="D385" s="33" t="s">
        <v>426</v>
      </c>
      <c r="E385" s="34">
        <v>150112</v>
      </c>
      <c r="F385" s="34" t="s">
        <v>60</v>
      </c>
      <c r="G385" s="34">
        <v>0</v>
      </c>
      <c r="H385" s="33">
        <v>30</v>
      </c>
      <c r="I385" s="34" t="s">
        <v>27</v>
      </c>
      <c r="J385" s="35" t="s">
        <v>757</v>
      </c>
      <c r="K385" s="36">
        <v>1185.5899999999999</v>
      </c>
      <c r="L385" s="37">
        <f t="shared" si="85"/>
        <v>0</v>
      </c>
      <c r="M385" s="37">
        <f t="shared" si="86"/>
        <v>35567.699999999997</v>
      </c>
      <c r="N385" s="31" t="s">
        <v>746</v>
      </c>
      <c r="O385" s="41">
        <v>41913</v>
      </c>
      <c r="P385" s="33">
        <v>2</v>
      </c>
      <c r="Q385" s="40">
        <v>41934</v>
      </c>
      <c r="R385" s="38" t="s">
        <v>763</v>
      </c>
      <c r="S385" s="38"/>
      <c r="T385" s="39">
        <v>1185</v>
      </c>
      <c r="U385" s="39">
        <f t="shared" si="87"/>
        <v>35550</v>
      </c>
      <c r="V385" s="38"/>
      <c r="W385" s="82"/>
      <c r="X385" s="83">
        <f t="shared" ref="X385:X398" si="88">T385*W385</f>
        <v>0</v>
      </c>
      <c r="Y385" s="38"/>
      <c r="Z385" s="38"/>
      <c r="AA385" s="38"/>
    </row>
    <row r="386" spans="1:29" ht="25.5" x14ac:dyDescent="0.25">
      <c r="A386" s="31" t="s">
        <v>353</v>
      </c>
      <c r="B386" s="32" t="s">
        <v>152</v>
      </c>
      <c r="C386" s="33" t="s">
        <v>355</v>
      </c>
      <c r="D386" s="33" t="s">
        <v>426</v>
      </c>
      <c r="E386" s="34">
        <v>150112</v>
      </c>
      <c r="F386" s="34" t="s">
        <v>60</v>
      </c>
      <c r="G386" s="34">
        <v>5</v>
      </c>
      <c r="H386" s="33">
        <v>144</v>
      </c>
      <c r="I386" s="34" t="s">
        <v>27</v>
      </c>
      <c r="J386" s="35" t="s">
        <v>756</v>
      </c>
      <c r="K386" s="36">
        <v>2040.39</v>
      </c>
      <c r="L386" s="37">
        <f t="shared" si="85"/>
        <v>10201.950000000001</v>
      </c>
      <c r="M386" s="37">
        <f t="shared" si="86"/>
        <v>293816.16000000003</v>
      </c>
      <c r="N386" s="31" t="s">
        <v>746</v>
      </c>
      <c r="O386" s="41">
        <v>41913</v>
      </c>
      <c r="P386" s="33">
        <v>3</v>
      </c>
      <c r="Q386" s="40">
        <v>41934</v>
      </c>
      <c r="R386" s="38" t="s">
        <v>762</v>
      </c>
      <c r="S386" s="116" t="s">
        <v>796</v>
      </c>
      <c r="T386" s="39">
        <v>1880</v>
      </c>
      <c r="U386" s="39">
        <f t="shared" si="87"/>
        <v>270720</v>
      </c>
      <c r="V386" s="38"/>
      <c r="W386" s="82">
        <v>5</v>
      </c>
      <c r="X386" s="83">
        <f t="shared" si="88"/>
        <v>9400</v>
      </c>
      <c r="Y386" s="38"/>
      <c r="Z386" s="38"/>
      <c r="AA386" s="38"/>
    </row>
    <row r="387" spans="1:29" ht="25.5" x14ac:dyDescent="0.25">
      <c r="A387" s="31" t="s">
        <v>353</v>
      </c>
      <c r="B387" s="32" t="s">
        <v>152</v>
      </c>
      <c r="C387" s="33" t="s">
        <v>355</v>
      </c>
      <c r="D387" s="33" t="s">
        <v>426</v>
      </c>
      <c r="E387" s="34">
        <v>150112</v>
      </c>
      <c r="F387" s="34" t="s">
        <v>60</v>
      </c>
      <c r="G387" s="34">
        <v>2</v>
      </c>
      <c r="H387" s="33">
        <v>32</v>
      </c>
      <c r="I387" s="34" t="s">
        <v>27</v>
      </c>
      <c r="J387" s="35" t="s">
        <v>755</v>
      </c>
      <c r="K387" s="36">
        <v>1299</v>
      </c>
      <c r="L387" s="37">
        <f t="shared" si="85"/>
        <v>2598</v>
      </c>
      <c r="M387" s="37">
        <f t="shared" si="86"/>
        <v>41568</v>
      </c>
      <c r="N387" s="31" t="s">
        <v>746</v>
      </c>
      <c r="O387" s="41">
        <v>41913</v>
      </c>
      <c r="P387" s="33">
        <v>4</v>
      </c>
      <c r="Q387" s="40">
        <v>41934</v>
      </c>
      <c r="R387" s="79" t="s">
        <v>642</v>
      </c>
      <c r="S387" s="79"/>
      <c r="T387" s="39"/>
      <c r="U387" s="39">
        <f t="shared" si="87"/>
        <v>0</v>
      </c>
      <c r="V387" s="38"/>
      <c r="W387" s="82"/>
      <c r="X387" s="83">
        <f t="shared" si="88"/>
        <v>0</v>
      </c>
      <c r="Y387" s="38"/>
      <c r="Z387" s="38"/>
      <c r="AA387" s="38"/>
    </row>
    <row r="388" spans="1:29" ht="25.5" x14ac:dyDescent="0.25">
      <c r="A388" s="31" t="s">
        <v>353</v>
      </c>
      <c r="B388" s="32" t="s">
        <v>152</v>
      </c>
      <c r="C388" s="33" t="s">
        <v>355</v>
      </c>
      <c r="D388" s="33" t="s">
        <v>426</v>
      </c>
      <c r="E388" s="34">
        <v>150112</v>
      </c>
      <c r="F388" s="34" t="s">
        <v>60</v>
      </c>
      <c r="G388" s="34">
        <v>10</v>
      </c>
      <c r="H388" s="33">
        <v>168</v>
      </c>
      <c r="I388" s="34" t="s">
        <v>27</v>
      </c>
      <c r="J388" s="35" t="s">
        <v>754</v>
      </c>
      <c r="K388" s="36">
        <v>2621.16</v>
      </c>
      <c r="L388" s="37">
        <f t="shared" si="85"/>
        <v>26211.599999999999</v>
      </c>
      <c r="M388" s="37">
        <f t="shared" si="86"/>
        <v>440354.88</v>
      </c>
      <c r="N388" s="31" t="s">
        <v>746</v>
      </c>
      <c r="O388" s="41">
        <v>41913</v>
      </c>
      <c r="P388" s="33">
        <v>5</v>
      </c>
      <c r="Q388" s="40">
        <v>41934</v>
      </c>
      <c r="R388" s="38" t="s">
        <v>762</v>
      </c>
      <c r="S388" s="116" t="s">
        <v>796</v>
      </c>
      <c r="T388" s="39">
        <v>2620</v>
      </c>
      <c r="U388" s="39">
        <f t="shared" si="87"/>
        <v>440160</v>
      </c>
      <c r="V388" s="38"/>
      <c r="W388" s="82">
        <v>10</v>
      </c>
      <c r="X388" s="83">
        <f t="shared" si="88"/>
        <v>26200</v>
      </c>
      <c r="Y388" s="38"/>
      <c r="Z388" s="38"/>
      <c r="AA388" s="38"/>
    </row>
    <row r="389" spans="1:29" ht="25.5" x14ac:dyDescent="0.25">
      <c r="A389" s="31" t="s">
        <v>353</v>
      </c>
      <c r="B389" s="32" t="s">
        <v>152</v>
      </c>
      <c r="C389" s="33" t="s">
        <v>355</v>
      </c>
      <c r="D389" s="33" t="s">
        <v>426</v>
      </c>
      <c r="E389" s="34">
        <v>150112</v>
      </c>
      <c r="F389" s="34" t="s">
        <v>60</v>
      </c>
      <c r="G389" s="34">
        <v>0</v>
      </c>
      <c r="H389" s="33">
        <v>58</v>
      </c>
      <c r="I389" s="34" t="s">
        <v>27</v>
      </c>
      <c r="J389" s="35" t="s">
        <v>753</v>
      </c>
      <c r="K389" s="36">
        <v>4049.4</v>
      </c>
      <c r="L389" s="37">
        <f t="shared" si="85"/>
        <v>0</v>
      </c>
      <c r="M389" s="37">
        <f t="shared" si="86"/>
        <v>234865.2</v>
      </c>
      <c r="N389" s="31" t="s">
        <v>746</v>
      </c>
      <c r="O389" s="41">
        <v>41913</v>
      </c>
      <c r="P389" s="33">
        <v>6</v>
      </c>
      <c r="Q389" s="40">
        <v>41934</v>
      </c>
      <c r="R389" s="38" t="s">
        <v>762</v>
      </c>
      <c r="S389" s="38"/>
      <c r="T389" s="39">
        <v>4049</v>
      </c>
      <c r="U389" s="39">
        <f t="shared" si="87"/>
        <v>234842</v>
      </c>
      <c r="V389" s="38"/>
      <c r="W389" s="82"/>
      <c r="X389" s="83">
        <f t="shared" si="88"/>
        <v>0</v>
      </c>
      <c r="Y389" s="38"/>
      <c r="Z389" s="38"/>
      <c r="AA389" s="38"/>
    </row>
    <row r="390" spans="1:29" ht="25.5" x14ac:dyDescent="0.25">
      <c r="A390" s="31" t="s">
        <v>353</v>
      </c>
      <c r="B390" s="32" t="s">
        <v>152</v>
      </c>
      <c r="C390" s="33" t="s">
        <v>355</v>
      </c>
      <c r="D390" s="33" t="s">
        <v>426</v>
      </c>
      <c r="E390" s="34">
        <v>150112</v>
      </c>
      <c r="F390" s="34" t="s">
        <v>60</v>
      </c>
      <c r="G390" s="34">
        <v>0</v>
      </c>
      <c r="H390" s="33">
        <v>35</v>
      </c>
      <c r="I390" s="34" t="s">
        <v>27</v>
      </c>
      <c r="J390" s="35" t="s">
        <v>752</v>
      </c>
      <c r="K390" s="36">
        <v>1939.06</v>
      </c>
      <c r="L390" s="37">
        <f t="shared" si="85"/>
        <v>0</v>
      </c>
      <c r="M390" s="37">
        <f t="shared" si="86"/>
        <v>67867.099999999991</v>
      </c>
      <c r="N390" s="31" t="s">
        <v>746</v>
      </c>
      <c r="O390" s="41">
        <v>41913</v>
      </c>
      <c r="P390" s="33">
        <v>7</v>
      </c>
      <c r="Q390" s="40">
        <v>41934</v>
      </c>
      <c r="R390" s="38" t="s">
        <v>763</v>
      </c>
      <c r="S390" s="38"/>
      <c r="T390" s="39">
        <v>1912</v>
      </c>
      <c r="U390" s="39">
        <f t="shared" si="87"/>
        <v>66920</v>
      </c>
      <c r="V390" s="38"/>
      <c r="W390" s="82"/>
      <c r="X390" s="83">
        <f t="shared" si="88"/>
        <v>0</v>
      </c>
      <c r="Y390" s="38"/>
      <c r="Z390" s="38"/>
      <c r="AA390" s="38"/>
    </row>
    <row r="391" spans="1:29" ht="25.5" x14ac:dyDescent="0.25">
      <c r="A391" s="31" t="s">
        <v>353</v>
      </c>
      <c r="B391" s="32" t="s">
        <v>152</v>
      </c>
      <c r="C391" s="33" t="s">
        <v>355</v>
      </c>
      <c r="D391" s="33" t="s">
        <v>426</v>
      </c>
      <c r="E391" s="34">
        <v>150112</v>
      </c>
      <c r="F391" s="34" t="s">
        <v>60</v>
      </c>
      <c r="G391" s="34">
        <v>8</v>
      </c>
      <c r="H391" s="33">
        <v>145</v>
      </c>
      <c r="I391" s="34" t="s">
        <v>27</v>
      </c>
      <c r="J391" s="35" t="s">
        <v>751</v>
      </c>
      <c r="K391" s="36">
        <v>3331.95</v>
      </c>
      <c r="L391" s="37">
        <f t="shared" si="85"/>
        <v>26655.599999999999</v>
      </c>
      <c r="M391" s="37">
        <f t="shared" si="86"/>
        <v>483132.75</v>
      </c>
      <c r="N391" s="31" t="s">
        <v>746</v>
      </c>
      <c r="O391" s="41">
        <v>41913</v>
      </c>
      <c r="P391" s="33">
        <v>8</v>
      </c>
      <c r="Q391" s="40">
        <v>41934</v>
      </c>
      <c r="R391" s="38" t="s">
        <v>762</v>
      </c>
      <c r="S391" s="116" t="s">
        <v>796</v>
      </c>
      <c r="T391" s="39">
        <v>3330</v>
      </c>
      <c r="U391" s="39">
        <f t="shared" si="87"/>
        <v>482850</v>
      </c>
      <c r="V391" s="38"/>
      <c r="W391" s="82">
        <v>8</v>
      </c>
      <c r="X391" s="83">
        <f t="shared" si="88"/>
        <v>26640</v>
      </c>
      <c r="Y391" s="38"/>
      <c r="Z391" s="38"/>
      <c r="AA391" s="38"/>
    </row>
    <row r="392" spans="1:29" ht="25.5" x14ac:dyDescent="0.25">
      <c r="A392" s="31" t="s">
        <v>353</v>
      </c>
      <c r="B392" s="32" t="s">
        <v>152</v>
      </c>
      <c r="C392" s="33" t="s">
        <v>355</v>
      </c>
      <c r="D392" s="33" t="s">
        <v>426</v>
      </c>
      <c r="E392" s="34">
        <v>150112</v>
      </c>
      <c r="F392" s="34" t="s">
        <v>60</v>
      </c>
      <c r="G392" s="34">
        <v>0</v>
      </c>
      <c r="H392" s="33">
        <v>65</v>
      </c>
      <c r="I392" s="34" t="s">
        <v>27</v>
      </c>
      <c r="J392" s="35" t="s">
        <v>750</v>
      </c>
      <c r="K392" s="36">
        <v>3594.85</v>
      </c>
      <c r="L392" s="37">
        <f t="shared" si="85"/>
        <v>0</v>
      </c>
      <c r="M392" s="37">
        <f t="shared" si="86"/>
        <v>233665.25</v>
      </c>
      <c r="N392" s="31" t="s">
        <v>746</v>
      </c>
      <c r="O392" s="41">
        <v>41913</v>
      </c>
      <c r="P392" s="33">
        <v>9</v>
      </c>
      <c r="Q392" s="40">
        <v>41934</v>
      </c>
      <c r="R392" s="79" t="s">
        <v>642</v>
      </c>
      <c r="S392" s="79"/>
      <c r="T392" s="39"/>
      <c r="U392" s="39">
        <f t="shared" si="87"/>
        <v>0</v>
      </c>
      <c r="V392" s="38"/>
      <c r="W392" s="82"/>
      <c r="X392" s="83">
        <f t="shared" si="88"/>
        <v>0</v>
      </c>
      <c r="Y392" s="38"/>
      <c r="Z392" s="38"/>
      <c r="AA392" s="38"/>
    </row>
    <row r="393" spans="1:29" ht="25.5" x14ac:dyDescent="0.25">
      <c r="A393" s="31" t="s">
        <v>353</v>
      </c>
      <c r="B393" s="32" t="s">
        <v>152</v>
      </c>
      <c r="C393" s="33" t="s">
        <v>355</v>
      </c>
      <c r="D393" s="33" t="s">
        <v>426</v>
      </c>
      <c r="E393" s="34">
        <v>150112</v>
      </c>
      <c r="F393" s="34" t="s">
        <v>60</v>
      </c>
      <c r="G393" s="34">
        <v>8</v>
      </c>
      <c r="H393" s="33">
        <v>115</v>
      </c>
      <c r="I393" s="34" t="s">
        <v>27</v>
      </c>
      <c r="J393" s="35" t="s">
        <v>749</v>
      </c>
      <c r="K393" s="36">
        <v>3427.2</v>
      </c>
      <c r="L393" s="37">
        <f t="shared" si="85"/>
        <v>27417.599999999999</v>
      </c>
      <c r="M393" s="37">
        <f t="shared" si="86"/>
        <v>394128</v>
      </c>
      <c r="N393" s="31" t="s">
        <v>746</v>
      </c>
      <c r="O393" s="41">
        <v>41913</v>
      </c>
      <c r="P393" s="33">
        <v>10</v>
      </c>
      <c r="Q393" s="40">
        <v>41934</v>
      </c>
      <c r="R393" s="79" t="s">
        <v>642</v>
      </c>
      <c r="S393" s="79"/>
      <c r="T393" s="39"/>
      <c r="U393" s="39">
        <f t="shared" si="87"/>
        <v>0</v>
      </c>
      <c r="V393" s="38"/>
      <c r="W393" s="82"/>
      <c r="X393" s="83">
        <f t="shared" si="88"/>
        <v>0</v>
      </c>
      <c r="Y393" s="38"/>
      <c r="Z393" s="38"/>
      <c r="AA393" s="38"/>
    </row>
    <row r="394" spans="1:29" ht="25.5" x14ac:dyDescent="0.25">
      <c r="A394" s="31" t="s">
        <v>353</v>
      </c>
      <c r="B394" s="32" t="s">
        <v>152</v>
      </c>
      <c r="C394" s="33" t="s">
        <v>355</v>
      </c>
      <c r="D394" s="33" t="s">
        <v>426</v>
      </c>
      <c r="E394" s="34">
        <v>150112</v>
      </c>
      <c r="F394" s="34" t="s">
        <v>60</v>
      </c>
      <c r="G394" s="34">
        <v>0</v>
      </c>
      <c r="H394" s="33">
        <v>34</v>
      </c>
      <c r="I394" s="34" t="s">
        <v>27</v>
      </c>
      <c r="J394" s="35" t="s">
        <v>748</v>
      </c>
      <c r="K394" s="36">
        <v>3622.35</v>
      </c>
      <c r="L394" s="37">
        <f t="shared" si="85"/>
        <v>0</v>
      </c>
      <c r="M394" s="37">
        <f t="shared" si="86"/>
        <v>123159.9</v>
      </c>
      <c r="N394" s="31" t="s">
        <v>746</v>
      </c>
      <c r="O394" s="41">
        <v>41913</v>
      </c>
      <c r="P394" s="33">
        <v>11</v>
      </c>
      <c r="Q394" s="40">
        <v>41934</v>
      </c>
      <c r="R394" s="79" t="s">
        <v>642</v>
      </c>
      <c r="S394" s="79"/>
      <c r="T394" s="39"/>
      <c r="U394" s="39">
        <f t="shared" si="87"/>
        <v>0</v>
      </c>
      <c r="V394" s="38"/>
      <c r="W394" s="82"/>
      <c r="X394" s="83">
        <f t="shared" si="88"/>
        <v>0</v>
      </c>
      <c r="Y394" s="38"/>
      <c r="Z394" s="38"/>
      <c r="AA394" s="38"/>
    </row>
    <row r="395" spans="1:29" ht="25.5" x14ac:dyDescent="0.25">
      <c r="A395" s="31" t="s">
        <v>353</v>
      </c>
      <c r="B395" s="32" t="s">
        <v>152</v>
      </c>
      <c r="C395" s="33" t="s">
        <v>355</v>
      </c>
      <c r="D395" s="33" t="s">
        <v>426</v>
      </c>
      <c r="E395" s="34">
        <v>150112</v>
      </c>
      <c r="F395" s="34" t="s">
        <v>60</v>
      </c>
      <c r="G395" s="34">
        <v>8</v>
      </c>
      <c r="H395" s="33">
        <v>52</v>
      </c>
      <c r="I395" s="34" t="s">
        <v>27</v>
      </c>
      <c r="J395" s="35" t="s">
        <v>747</v>
      </c>
      <c r="K395" s="36">
        <v>3843.33</v>
      </c>
      <c r="L395" s="37">
        <f t="shared" si="85"/>
        <v>30746.639999999999</v>
      </c>
      <c r="M395" s="37">
        <f t="shared" si="86"/>
        <v>199853.16</v>
      </c>
      <c r="N395" s="31" t="s">
        <v>746</v>
      </c>
      <c r="O395" s="41">
        <v>41913</v>
      </c>
      <c r="P395" s="33">
        <v>12</v>
      </c>
      <c r="Q395" s="40">
        <v>41934</v>
      </c>
      <c r="R395" s="79" t="s">
        <v>642</v>
      </c>
      <c r="S395" s="79"/>
      <c r="T395" s="39"/>
      <c r="U395" s="39">
        <f t="shared" si="87"/>
        <v>0</v>
      </c>
      <c r="V395" s="38"/>
      <c r="W395" s="82"/>
      <c r="X395" s="83">
        <f t="shared" si="88"/>
        <v>0</v>
      </c>
      <c r="Y395" s="38"/>
      <c r="Z395" s="38"/>
      <c r="AA395" s="38"/>
    </row>
    <row r="396" spans="1:29" ht="25.5" x14ac:dyDescent="0.25">
      <c r="A396" s="31" t="s">
        <v>353</v>
      </c>
      <c r="B396" s="32" t="s">
        <v>152</v>
      </c>
      <c r="C396" s="33" t="s">
        <v>355</v>
      </c>
      <c r="D396" s="33" t="s">
        <v>426</v>
      </c>
      <c r="E396" s="34">
        <v>150112</v>
      </c>
      <c r="F396" s="34" t="s">
        <v>60</v>
      </c>
      <c r="G396" s="34">
        <v>2</v>
      </c>
      <c r="H396" s="33">
        <v>57</v>
      </c>
      <c r="I396" s="34" t="s">
        <v>27</v>
      </c>
      <c r="J396" s="35" t="s">
        <v>759</v>
      </c>
      <c r="K396" s="36">
        <v>7877.33</v>
      </c>
      <c r="L396" s="37">
        <f t="shared" si="85"/>
        <v>15754.66</v>
      </c>
      <c r="M396" s="37">
        <f t="shared" si="86"/>
        <v>449007.81</v>
      </c>
      <c r="N396" s="31" t="s">
        <v>746</v>
      </c>
      <c r="O396" s="41">
        <v>41913</v>
      </c>
      <c r="P396" s="33">
        <v>13</v>
      </c>
      <c r="Q396" s="40">
        <v>41934</v>
      </c>
      <c r="R396" s="38" t="s">
        <v>762</v>
      </c>
      <c r="S396" s="116" t="s">
        <v>796</v>
      </c>
      <c r="T396" s="39">
        <v>7270</v>
      </c>
      <c r="U396" s="39">
        <f t="shared" si="87"/>
        <v>414390</v>
      </c>
      <c r="V396" s="38"/>
      <c r="W396" s="82">
        <v>2</v>
      </c>
      <c r="X396" s="83">
        <f t="shared" si="88"/>
        <v>14540</v>
      </c>
      <c r="Y396" s="38"/>
      <c r="Z396" s="38"/>
      <c r="AA396" s="38"/>
    </row>
    <row r="397" spans="1:29" ht="25.5" x14ac:dyDescent="0.25">
      <c r="A397" s="31" t="s">
        <v>353</v>
      </c>
      <c r="B397" s="32" t="s">
        <v>152</v>
      </c>
      <c r="C397" s="33" t="s">
        <v>355</v>
      </c>
      <c r="D397" s="33" t="s">
        <v>426</v>
      </c>
      <c r="E397" s="34">
        <v>150691</v>
      </c>
      <c r="F397" s="34" t="s">
        <v>60</v>
      </c>
      <c r="G397" s="34">
        <v>3</v>
      </c>
      <c r="H397" s="33">
        <v>35</v>
      </c>
      <c r="I397" s="34" t="s">
        <v>27</v>
      </c>
      <c r="J397" s="35" t="s">
        <v>760</v>
      </c>
      <c r="K397" s="36">
        <v>6999.67</v>
      </c>
      <c r="L397" s="37">
        <f t="shared" si="85"/>
        <v>20999.010000000002</v>
      </c>
      <c r="M397" s="37">
        <f t="shared" si="86"/>
        <v>244988.45</v>
      </c>
      <c r="N397" s="31" t="s">
        <v>746</v>
      </c>
      <c r="O397" s="41">
        <v>41913</v>
      </c>
      <c r="P397" s="33">
        <v>14</v>
      </c>
      <c r="Q397" s="40">
        <v>41934</v>
      </c>
      <c r="R397" s="79" t="s">
        <v>642</v>
      </c>
      <c r="S397" s="79"/>
      <c r="T397" s="39"/>
      <c r="U397" s="39">
        <f t="shared" si="87"/>
        <v>0</v>
      </c>
      <c r="V397" s="38"/>
      <c r="W397" s="82"/>
      <c r="X397" s="83">
        <f t="shared" si="88"/>
        <v>0</v>
      </c>
      <c r="Y397" s="38"/>
      <c r="Z397" s="38"/>
      <c r="AA397" s="38"/>
    </row>
    <row r="398" spans="1:29" ht="25.5" x14ac:dyDescent="0.25">
      <c r="A398" s="31" t="s">
        <v>353</v>
      </c>
      <c r="B398" s="32" t="s">
        <v>152</v>
      </c>
      <c r="C398" s="33" t="s">
        <v>355</v>
      </c>
      <c r="D398" s="33" t="s">
        <v>426</v>
      </c>
      <c r="E398" s="34">
        <v>150691</v>
      </c>
      <c r="F398" s="34" t="s">
        <v>60</v>
      </c>
      <c r="G398" s="34">
        <v>8</v>
      </c>
      <c r="H398" s="33">
        <v>25</v>
      </c>
      <c r="I398" s="34" t="s">
        <v>27</v>
      </c>
      <c r="J398" s="35" t="s">
        <v>761</v>
      </c>
      <c r="K398" s="36">
        <v>6385.22</v>
      </c>
      <c r="L398" s="37">
        <f t="shared" si="85"/>
        <v>51081.760000000002</v>
      </c>
      <c r="M398" s="37">
        <f t="shared" si="86"/>
        <v>159630.5</v>
      </c>
      <c r="N398" s="31" t="s">
        <v>746</v>
      </c>
      <c r="O398" s="41">
        <v>41913</v>
      </c>
      <c r="P398" s="33">
        <v>15</v>
      </c>
      <c r="Q398" s="40">
        <v>41934</v>
      </c>
      <c r="R398" s="79" t="s">
        <v>642</v>
      </c>
      <c r="S398" s="79"/>
      <c r="T398" s="39"/>
      <c r="U398" s="39">
        <f t="shared" si="87"/>
        <v>0</v>
      </c>
      <c r="V398" s="38"/>
      <c r="W398" s="82"/>
      <c r="X398" s="83">
        <f t="shared" si="88"/>
        <v>0</v>
      </c>
      <c r="Y398" s="38"/>
      <c r="Z398" s="38"/>
      <c r="AA398" s="38"/>
    </row>
    <row r="399" spans="1:29" x14ac:dyDescent="0.25">
      <c r="A399" s="31" t="s">
        <v>353</v>
      </c>
      <c r="B399" s="32" t="s">
        <v>152</v>
      </c>
      <c r="C399" s="33" t="s">
        <v>355</v>
      </c>
      <c r="D399" s="110" t="s">
        <v>52</v>
      </c>
      <c r="E399" s="34"/>
      <c r="F399" s="34" t="s">
        <v>60</v>
      </c>
      <c r="G399" s="118">
        <v>30</v>
      </c>
      <c r="H399" s="118">
        <v>30</v>
      </c>
      <c r="I399" s="119" t="s">
        <v>162</v>
      </c>
      <c r="J399" s="120" t="s">
        <v>818</v>
      </c>
      <c r="K399" s="121">
        <v>0.49</v>
      </c>
      <c r="L399" s="37">
        <f t="shared" ref="L399" si="89">K399*G399</f>
        <v>14.7</v>
      </c>
      <c r="M399" s="37">
        <f t="shared" ref="M399" si="90">K399*H399</f>
        <v>14.7</v>
      </c>
      <c r="N399" s="31" t="s">
        <v>797</v>
      </c>
      <c r="O399" s="41">
        <v>41736</v>
      </c>
      <c r="P399" s="126">
        <v>1</v>
      </c>
      <c r="Q399" s="40">
        <v>41803</v>
      </c>
      <c r="R399" s="38" t="s">
        <v>877</v>
      </c>
      <c r="S399" s="38"/>
      <c r="T399" s="121">
        <v>0.49</v>
      </c>
      <c r="U399" s="39">
        <f t="shared" ref="U399" si="91">T399*H399</f>
        <v>14.7</v>
      </c>
      <c r="V399" s="80" t="s">
        <v>933</v>
      </c>
      <c r="W399" s="127">
        <v>30</v>
      </c>
      <c r="X399" s="84">
        <f t="shared" ref="X399" si="92">T399*W399</f>
        <v>14.7</v>
      </c>
      <c r="Y399" s="38"/>
      <c r="Z399" s="38"/>
      <c r="AA399" s="38"/>
      <c r="AB399" s="122"/>
      <c r="AC399" s="122"/>
    </row>
    <row r="400" spans="1:29" x14ac:dyDescent="0.25">
      <c r="A400" s="31" t="s">
        <v>353</v>
      </c>
      <c r="B400" s="32" t="s">
        <v>152</v>
      </c>
      <c r="C400" s="33" t="s">
        <v>355</v>
      </c>
      <c r="D400" s="110" t="s">
        <v>52</v>
      </c>
      <c r="E400" s="34"/>
      <c r="F400" s="34" t="s">
        <v>60</v>
      </c>
      <c r="G400" s="118">
        <v>100</v>
      </c>
      <c r="H400" s="118">
        <v>100</v>
      </c>
      <c r="I400" s="119" t="s">
        <v>46</v>
      </c>
      <c r="J400" s="120" t="s">
        <v>819</v>
      </c>
      <c r="K400" s="121">
        <v>0.09</v>
      </c>
      <c r="L400" s="37">
        <f t="shared" ref="L400:L461" si="93">K400*G400</f>
        <v>9</v>
      </c>
      <c r="M400" s="37">
        <f t="shared" ref="M400:M461" si="94">K400*H400</f>
        <v>9</v>
      </c>
      <c r="N400" s="31" t="s">
        <v>797</v>
      </c>
      <c r="O400" s="41">
        <v>41736</v>
      </c>
      <c r="P400" s="126">
        <v>2</v>
      </c>
      <c r="Q400" s="40">
        <v>41803</v>
      </c>
      <c r="R400" s="38" t="s">
        <v>878</v>
      </c>
      <c r="S400" s="38"/>
      <c r="T400" s="121">
        <v>0.09</v>
      </c>
      <c r="U400" s="39">
        <f t="shared" ref="U400:U461" si="95">T400*H400</f>
        <v>9</v>
      </c>
      <c r="V400" s="80" t="s">
        <v>934</v>
      </c>
      <c r="W400" s="127">
        <v>100</v>
      </c>
      <c r="X400" s="84">
        <f t="shared" ref="X400:X461" si="96">T400*W400</f>
        <v>9</v>
      </c>
      <c r="Y400" s="38"/>
      <c r="Z400" s="38"/>
      <c r="AA400" s="38"/>
      <c r="AB400" s="122"/>
      <c r="AC400" s="122"/>
    </row>
    <row r="401" spans="1:29" x14ac:dyDescent="0.25">
      <c r="A401" s="31" t="s">
        <v>353</v>
      </c>
      <c r="B401" s="32" t="s">
        <v>152</v>
      </c>
      <c r="C401" s="33" t="s">
        <v>355</v>
      </c>
      <c r="D401" s="110" t="s">
        <v>52</v>
      </c>
      <c r="E401" s="34"/>
      <c r="F401" s="34" t="s">
        <v>60</v>
      </c>
      <c r="G401" s="118">
        <v>100</v>
      </c>
      <c r="H401" s="118">
        <v>100</v>
      </c>
      <c r="I401" s="119" t="s">
        <v>46</v>
      </c>
      <c r="J401" s="120" t="s">
        <v>819</v>
      </c>
      <c r="K401" s="121">
        <v>0.08</v>
      </c>
      <c r="L401" s="37">
        <f t="shared" si="93"/>
        <v>8</v>
      </c>
      <c r="M401" s="37">
        <f t="shared" si="94"/>
        <v>8</v>
      </c>
      <c r="N401" s="31" t="s">
        <v>797</v>
      </c>
      <c r="O401" s="41">
        <v>41736</v>
      </c>
      <c r="P401" s="126">
        <v>3</v>
      </c>
      <c r="Q401" s="40">
        <v>41803</v>
      </c>
      <c r="R401" s="38" t="s">
        <v>877</v>
      </c>
      <c r="S401" s="38"/>
      <c r="T401" s="121">
        <v>0.08</v>
      </c>
      <c r="U401" s="39">
        <f t="shared" si="95"/>
        <v>8</v>
      </c>
      <c r="V401" s="80" t="s">
        <v>933</v>
      </c>
      <c r="W401" s="127">
        <v>100</v>
      </c>
      <c r="X401" s="84">
        <f t="shared" si="96"/>
        <v>8</v>
      </c>
      <c r="Y401" s="38"/>
      <c r="Z401" s="38"/>
      <c r="AA401" s="38"/>
      <c r="AB401" s="122"/>
      <c r="AC401" s="122"/>
    </row>
    <row r="402" spans="1:29" x14ac:dyDescent="0.25">
      <c r="A402" s="31" t="s">
        <v>353</v>
      </c>
      <c r="B402" s="32" t="s">
        <v>152</v>
      </c>
      <c r="C402" s="33" t="s">
        <v>355</v>
      </c>
      <c r="D402" s="110" t="s">
        <v>52</v>
      </c>
      <c r="E402" s="34"/>
      <c r="F402" s="34" t="s">
        <v>60</v>
      </c>
      <c r="G402" s="118">
        <v>100</v>
      </c>
      <c r="H402" s="118">
        <v>100</v>
      </c>
      <c r="I402" s="119" t="s">
        <v>798</v>
      </c>
      <c r="J402" s="120" t="s">
        <v>819</v>
      </c>
      <c r="K402" s="121">
        <v>0.14000000000000001</v>
      </c>
      <c r="L402" s="37">
        <f t="shared" si="93"/>
        <v>14.000000000000002</v>
      </c>
      <c r="M402" s="37">
        <f t="shared" si="94"/>
        <v>14.000000000000002</v>
      </c>
      <c r="N402" s="31" t="s">
        <v>797</v>
      </c>
      <c r="O402" s="41">
        <v>41736</v>
      </c>
      <c r="P402" s="126">
        <v>4</v>
      </c>
      <c r="Q402" s="40">
        <v>41803</v>
      </c>
      <c r="R402" s="38" t="s">
        <v>878</v>
      </c>
      <c r="S402" s="38"/>
      <c r="T402" s="121">
        <v>0.14000000000000001</v>
      </c>
      <c r="U402" s="39">
        <f t="shared" si="95"/>
        <v>14.000000000000002</v>
      </c>
      <c r="V402" s="80" t="s">
        <v>934</v>
      </c>
      <c r="W402" s="127">
        <v>100</v>
      </c>
      <c r="X402" s="84">
        <f t="shared" si="96"/>
        <v>14.000000000000002</v>
      </c>
      <c r="Y402" s="38"/>
      <c r="Z402" s="38"/>
      <c r="AA402" s="38"/>
      <c r="AB402" s="122"/>
      <c r="AC402" s="122"/>
    </row>
    <row r="403" spans="1:29" x14ac:dyDescent="0.25">
      <c r="A403" s="31" t="s">
        <v>353</v>
      </c>
      <c r="B403" s="32" t="s">
        <v>152</v>
      </c>
      <c r="C403" s="33" t="s">
        <v>355</v>
      </c>
      <c r="D403" s="110" t="s">
        <v>52</v>
      </c>
      <c r="E403" s="34"/>
      <c r="F403" s="34" t="s">
        <v>60</v>
      </c>
      <c r="G403" s="118">
        <v>20</v>
      </c>
      <c r="H403" s="118">
        <v>20</v>
      </c>
      <c r="I403" s="119" t="s">
        <v>46</v>
      </c>
      <c r="J403" s="120" t="s">
        <v>820</v>
      </c>
      <c r="K403" s="121">
        <v>0.78</v>
      </c>
      <c r="L403" s="37">
        <f t="shared" si="93"/>
        <v>15.600000000000001</v>
      </c>
      <c r="M403" s="37">
        <f t="shared" si="94"/>
        <v>15.600000000000001</v>
      </c>
      <c r="N403" s="31" t="s">
        <v>797</v>
      </c>
      <c r="O403" s="41">
        <v>41736</v>
      </c>
      <c r="P403" s="126">
        <v>5</v>
      </c>
      <c r="Q403" s="40">
        <v>41803</v>
      </c>
      <c r="R403" s="38" t="s">
        <v>879</v>
      </c>
      <c r="S403" s="38"/>
      <c r="T403" s="121">
        <v>0.78</v>
      </c>
      <c r="U403" s="39">
        <f t="shared" si="95"/>
        <v>15.600000000000001</v>
      </c>
      <c r="V403" s="80" t="s">
        <v>936</v>
      </c>
      <c r="W403" s="127">
        <v>20</v>
      </c>
      <c r="X403" s="84">
        <f t="shared" si="96"/>
        <v>15.600000000000001</v>
      </c>
      <c r="Y403" s="38"/>
      <c r="Z403" s="38"/>
      <c r="AA403" s="38"/>
      <c r="AB403" s="122"/>
      <c r="AC403" s="122"/>
    </row>
    <row r="404" spans="1:29" x14ac:dyDescent="0.25">
      <c r="A404" s="31" t="s">
        <v>353</v>
      </c>
      <c r="B404" s="32" t="s">
        <v>152</v>
      </c>
      <c r="C404" s="33" t="s">
        <v>355</v>
      </c>
      <c r="D404" s="110" t="s">
        <v>52</v>
      </c>
      <c r="E404" s="34"/>
      <c r="F404" s="34" t="s">
        <v>60</v>
      </c>
      <c r="G404" s="118">
        <v>20</v>
      </c>
      <c r="H404" s="118">
        <v>20</v>
      </c>
      <c r="I404" s="119" t="s">
        <v>46</v>
      </c>
      <c r="J404" s="120" t="s">
        <v>820</v>
      </c>
      <c r="K404" s="121">
        <v>0.99</v>
      </c>
      <c r="L404" s="37">
        <f t="shared" si="93"/>
        <v>19.8</v>
      </c>
      <c r="M404" s="37">
        <f t="shared" si="94"/>
        <v>19.8</v>
      </c>
      <c r="N404" s="31" t="s">
        <v>797</v>
      </c>
      <c r="O404" s="41">
        <v>41736</v>
      </c>
      <c r="P404" s="126">
        <v>6</v>
      </c>
      <c r="Q404" s="40">
        <v>41803</v>
      </c>
      <c r="R404" s="38" t="s">
        <v>877</v>
      </c>
      <c r="S404" s="38"/>
      <c r="T404" s="121">
        <v>0.99</v>
      </c>
      <c r="U404" s="39">
        <f t="shared" si="95"/>
        <v>19.8</v>
      </c>
      <c r="V404" s="80" t="s">
        <v>933</v>
      </c>
      <c r="W404" s="127">
        <v>20</v>
      </c>
      <c r="X404" s="84">
        <f t="shared" si="96"/>
        <v>19.8</v>
      </c>
      <c r="Y404" s="38"/>
      <c r="Z404" s="38"/>
      <c r="AA404" s="38"/>
      <c r="AB404" s="122"/>
      <c r="AC404" s="122"/>
    </row>
    <row r="405" spans="1:29" x14ac:dyDescent="0.25">
      <c r="A405" s="31" t="s">
        <v>353</v>
      </c>
      <c r="B405" s="32" t="s">
        <v>152</v>
      </c>
      <c r="C405" s="33" t="s">
        <v>355</v>
      </c>
      <c r="D405" s="110" t="s">
        <v>52</v>
      </c>
      <c r="E405" s="34"/>
      <c r="F405" s="34" t="s">
        <v>60</v>
      </c>
      <c r="G405" s="118">
        <v>30</v>
      </c>
      <c r="H405" s="118">
        <v>30</v>
      </c>
      <c r="I405" s="119" t="s">
        <v>46</v>
      </c>
      <c r="J405" s="120" t="s">
        <v>820</v>
      </c>
      <c r="K405" s="121">
        <v>2.14</v>
      </c>
      <c r="L405" s="37">
        <f t="shared" si="93"/>
        <v>64.2</v>
      </c>
      <c r="M405" s="37">
        <f t="shared" si="94"/>
        <v>64.2</v>
      </c>
      <c r="N405" s="31" t="s">
        <v>797</v>
      </c>
      <c r="O405" s="41">
        <v>41736</v>
      </c>
      <c r="P405" s="126">
        <v>7</v>
      </c>
      <c r="Q405" s="40">
        <v>41803</v>
      </c>
      <c r="R405" s="38" t="s">
        <v>880</v>
      </c>
      <c r="S405" s="38"/>
      <c r="T405" s="121">
        <v>2.14</v>
      </c>
      <c r="U405" s="39">
        <f t="shared" si="95"/>
        <v>64.2</v>
      </c>
      <c r="V405" s="80" t="s">
        <v>937</v>
      </c>
      <c r="W405" s="127">
        <v>30</v>
      </c>
      <c r="X405" s="84">
        <f t="shared" si="96"/>
        <v>64.2</v>
      </c>
      <c r="Y405" s="38" t="s">
        <v>339</v>
      </c>
      <c r="Z405" s="40">
        <v>41960</v>
      </c>
      <c r="AA405" s="38">
        <v>8998</v>
      </c>
      <c r="AB405" s="122"/>
      <c r="AC405" s="122"/>
    </row>
    <row r="406" spans="1:29" x14ac:dyDescent="0.25">
      <c r="A406" s="31" t="s">
        <v>353</v>
      </c>
      <c r="B406" s="32" t="s">
        <v>152</v>
      </c>
      <c r="C406" s="33" t="s">
        <v>355</v>
      </c>
      <c r="D406" s="110" t="s">
        <v>52</v>
      </c>
      <c r="E406" s="34"/>
      <c r="F406" s="34" t="s">
        <v>60</v>
      </c>
      <c r="G406" s="118">
        <v>40</v>
      </c>
      <c r="H406" s="118">
        <v>40</v>
      </c>
      <c r="I406" s="119" t="s">
        <v>162</v>
      </c>
      <c r="J406" s="120" t="s">
        <v>821</v>
      </c>
      <c r="K406" s="121">
        <v>28.79</v>
      </c>
      <c r="L406" s="37">
        <f t="shared" si="93"/>
        <v>1151.5999999999999</v>
      </c>
      <c r="M406" s="37">
        <f t="shared" si="94"/>
        <v>1151.5999999999999</v>
      </c>
      <c r="N406" s="31" t="s">
        <v>797</v>
      </c>
      <c r="O406" s="41">
        <v>41736</v>
      </c>
      <c r="P406" s="126">
        <v>8</v>
      </c>
      <c r="Q406" s="40">
        <v>41803</v>
      </c>
      <c r="R406" s="38" t="s">
        <v>881</v>
      </c>
      <c r="S406" s="38"/>
      <c r="T406" s="121">
        <v>28.79</v>
      </c>
      <c r="U406" s="39">
        <f t="shared" si="95"/>
        <v>1151.5999999999999</v>
      </c>
      <c r="V406" s="80" t="s">
        <v>935</v>
      </c>
      <c r="W406" s="127">
        <v>40</v>
      </c>
      <c r="X406" s="84">
        <f t="shared" si="96"/>
        <v>1151.5999999999999</v>
      </c>
      <c r="Y406" s="33" t="s">
        <v>339</v>
      </c>
      <c r="Z406" s="41">
        <v>41968</v>
      </c>
      <c r="AA406" s="33">
        <v>162</v>
      </c>
      <c r="AB406" s="122"/>
      <c r="AC406" s="122"/>
    </row>
    <row r="407" spans="1:29" x14ac:dyDescent="0.25">
      <c r="A407" s="31" t="s">
        <v>353</v>
      </c>
      <c r="B407" s="32" t="s">
        <v>152</v>
      </c>
      <c r="C407" s="33" t="s">
        <v>355</v>
      </c>
      <c r="D407" s="110" t="s">
        <v>52</v>
      </c>
      <c r="E407" s="34"/>
      <c r="F407" s="34" t="s">
        <v>60</v>
      </c>
      <c r="G407" s="118">
        <v>10</v>
      </c>
      <c r="H407" s="118">
        <v>10</v>
      </c>
      <c r="I407" s="119" t="s">
        <v>46</v>
      </c>
      <c r="J407" s="120" t="s">
        <v>822</v>
      </c>
      <c r="K407" s="121">
        <v>24.2</v>
      </c>
      <c r="L407" s="37">
        <f t="shared" si="93"/>
        <v>242</v>
      </c>
      <c r="M407" s="37">
        <f t="shared" si="94"/>
        <v>242</v>
      </c>
      <c r="N407" s="31" t="s">
        <v>797</v>
      </c>
      <c r="O407" s="41">
        <v>41736</v>
      </c>
      <c r="P407" s="126">
        <v>9</v>
      </c>
      <c r="Q407" s="40">
        <v>41803</v>
      </c>
      <c r="R407" s="38" t="s">
        <v>877</v>
      </c>
      <c r="S407" s="38"/>
      <c r="T407" s="121">
        <v>24.2</v>
      </c>
      <c r="U407" s="39">
        <f t="shared" si="95"/>
        <v>242</v>
      </c>
      <c r="V407" s="80" t="s">
        <v>933</v>
      </c>
      <c r="W407" s="127">
        <v>10</v>
      </c>
      <c r="X407" s="84">
        <f t="shared" si="96"/>
        <v>242</v>
      </c>
      <c r="Y407" s="38"/>
      <c r="Z407" s="38"/>
      <c r="AA407" s="38"/>
      <c r="AB407" s="122"/>
      <c r="AC407" s="122"/>
    </row>
    <row r="408" spans="1:29" x14ac:dyDescent="0.25">
      <c r="A408" s="31" t="s">
        <v>353</v>
      </c>
      <c r="B408" s="32" t="s">
        <v>152</v>
      </c>
      <c r="C408" s="33" t="s">
        <v>355</v>
      </c>
      <c r="D408" s="110" t="s">
        <v>52</v>
      </c>
      <c r="E408" s="34"/>
      <c r="F408" s="34" t="s">
        <v>60</v>
      </c>
      <c r="G408" s="118">
        <v>30</v>
      </c>
      <c r="H408" s="118">
        <v>30</v>
      </c>
      <c r="I408" s="119" t="s">
        <v>46</v>
      </c>
      <c r="J408" s="120" t="s">
        <v>823</v>
      </c>
      <c r="K408" s="121">
        <v>1.83</v>
      </c>
      <c r="L408" s="37">
        <f t="shared" si="93"/>
        <v>54.900000000000006</v>
      </c>
      <c r="M408" s="37">
        <f t="shared" si="94"/>
        <v>54.900000000000006</v>
      </c>
      <c r="N408" s="31" t="s">
        <v>797</v>
      </c>
      <c r="O408" s="41">
        <v>41736</v>
      </c>
      <c r="P408" s="126">
        <v>10</v>
      </c>
      <c r="Q408" s="40">
        <v>41803</v>
      </c>
      <c r="R408" s="38" t="s">
        <v>882</v>
      </c>
      <c r="S408" s="38"/>
      <c r="T408" s="121">
        <v>1.83</v>
      </c>
      <c r="U408" s="39">
        <f t="shared" si="95"/>
        <v>54.900000000000006</v>
      </c>
      <c r="V408" s="80" t="s">
        <v>938</v>
      </c>
      <c r="W408" s="127">
        <v>30</v>
      </c>
      <c r="X408" s="84">
        <f t="shared" si="96"/>
        <v>54.900000000000006</v>
      </c>
      <c r="Y408" s="33" t="s">
        <v>339</v>
      </c>
      <c r="Z408" s="41">
        <v>41991</v>
      </c>
      <c r="AA408" s="33">
        <v>1271</v>
      </c>
      <c r="AB408" s="122"/>
      <c r="AC408" s="122"/>
    </row>
    <row r="409" spans="1:29" x14ac:dyDescent="0.25">
      <c r="A409" s="31" t="s">
        <v>353</v>
      </c>
      <c r="B409" s="32" t="s">
        <v>152</v>
      </c>
      <c r="C409" s="33" t="s">
        <v>355</v>
      </c>
      <c r="D409" s="110" t="s">
        <v>52</v>
      </c>
      <c r="E409" s="34"/>
      <c r="F409" s="34" t="s">
        <v>60</v>
      </c>
      <c r="G409" s="118">
        <v>40</v>
      </c>
      <c r="H409" s="118">
        <v>40</v>
      </c>
      <c r="I409" s="119" t="s">
        <v>25</v>
      </c>
      <c r="J409" s="120" t="s">
        <v>824</v>
      </c>
      <c r="K409" s="121">
        <v>27.02</v>
      </c>
      <c r="L409" s="37">
        <f t="shared" si="93"/>
        <v>1080.8</v>
      </c>
      <c r="M409" s="37">
        <f t="shared" si="94"/>
        <v>1080.8</v>
      </c>
      <c r="N409" s="31" t="s">
        <v>797</v>
      </c>
      <c r="O409" s="41">
        <v>41736</v>
      </c>
      <c r="P409" s="126">
        <v>11</v>
      </c>
      <c r="Q409" s="40">
        <v>41803</v>
      </c>
      <c r="R409" s="38" t="s">
        <v>883</v>
      </c>
      <c r="S409" s="38"/>
      <c r="T409" s="121">
        <v>27.02</v>
      </c>
      <c r="U409" s="39">
        <f t="shared" si="95"/>
        <v>1080.8</v>
      </c>
      <c r="V409" s="80" t="s">
        <v>939</v>
      </c>
      <c r="W409" s="127">
        <v>40</v>
      </c>
      <c r="X409" s="84">
        <f t="shared" si="96"/>
        <v>1080.8</v>
      </c>
      <c r="Y409" s="38" t="s">
        <v>339</v>
      </c>
      <c r="Z409" s="40">
        <v>41955</v>
      </c>
      <c r="AA409" s="38">
        <v>381</v>
      </c>
      <c r="AB409" s="122"/>
      <c r="AC409" s="122"/>
    </row>
    <row r="410" spans="1:29" x14ac:dyDescent="0.25">
      <c r="A410" s="31" t="s">
        <v>353</v>
      </c>
      <c r="B410" s="32" t="s">
        <v>152</v>
      </c>
      <c r="C410" s="33" t="s">
        <v>355</v>
      </c>
      <c r="D410" s="110" t="s">
        <v>52</v>
      </c>
      <c r="E410" s="34"/>
      <c r="F410" s="34" t="s">
        <v>60</v>
      </c>
      <c r="G410" s="118">
        <v>20</v>
      </c>
      <c r="H410" s="118">
        <v>20</v>
      </c>
      <c r="I410" s="119" t="s">
        <v>46</v>
      </c>
      <c r="J410" s="120" t="s">
        <v>825</v>
      </c>
      <c r="K410" s="121">
        <v>1</v>
      </c>
      <c r="L410" s="37">
        <f t="shared" si="93"/>
        <v>20</v>
      </c>
      <c r="M410" s="37">
        <f t="shared" si="94"/>
        <v>20</v>
      </c>
      <c r="N410" s="31" t="s">
        <v>797</v>
      </c>
      <c r="O410" s="41">
        <v>41736</v>
      </c>
      <c r="P410" s="126">
        <v>12</v>
      </c>
      <c r="Q410" s="40">
        <v>41803</v>
      </c>
      <c r="R410" s="38" t="s">
        <v>877</v>
      </c>
      <c r="S410" s="38"/>
      <c r="T410" s="121">
        <v>1</v>
      </c>
      <c r="U410" s="39">
        <f t="shared" si="95"/>
        <v>20</v>
      </c>
      <c r="V410" s="80" t="s">
        <v>933</v>
      </c>
      <c r="W410" s="127">
        <v>20</v>
      </c>
      <c r="X410" s="84">
        <f t="shared" si="96"/>
        <v>20</v>
      </c>
      <c r="Y410" s="38"/>
      <c r="Z410" s="38"/>
      <c r="AA410" s="38"/>
      <c r="AB410" s="122"/>
      <c r="AC410" s="122"/>
    </row>
    <row r="411" spans="1:29" x14ac:dyDescent="0.25">
      <c r="A411" s="31" t="s">
        <v>353</v>
      </c>
      <c r="B411" s="32" t="s">
        <v>152</v>
      </c>
      <c r="C411" s="33" t="s">
        <v>355</v>
      </c>
      <c r="D411" s="110" t="s">
        <v>52</v>
      </c>
      <c r="E411" s="34"/>
      <c r="F411" s="34" t="s">
        <v>60</v>
      </c>
      <c r="G411" s="118">
        <v>20</v>
      </c>
      <c r="H411" s="118">
        <v>20</v>
      </c>
      <c r="I411" s="119" t="s">
        <v>46</v>
      </c>
      <c r="J411" s="120" t="s">
        <v>825</v>
      </c>
      <c r="K411" s="121">
        <v>0.23</v>
      </c>
      <c r="L411" s="37">
        <f t="shared" si="93"/>
        <v>4.6000000000000005</v>
      </c>
      <c r="M411" s="37">
        <f t="shared" si="94"/>
        <v>4.6000000000000005</v>
      </c>
      <c r="N411" s="31" t="s">
        <v>797</v>
      </c>
      <c r="O411" s="41">
        <v>41736</v>
      </c>
      <c r="P411" s="126">
        <v>13</v>
      </c>
      <c r="Q411" s="40">
        <v>41803</v>
      </c>
      <c r="R411" s="38" t="s">
        <v>877</v>
      </c>
      <c r="S411" s="38"/>
      <c r="T411" s="121">
        <v>0.23</v>
      </c>
      <c r="U411" s="39">
        <f t="shared" si="95"/>
        <v>4.6000000000000005</v>
      </c>
      <c r="V411" s="80" t="s">
        <v>933</v>
      </c>
      <c r="W411" s="127">
        <v>20</v>
      </c>
      <c r="X411" s="84">
        <f t="shared" si="96"/>
        <v>4.6000000000000005</v>
      </c>
      <c r="Y411" s="38"/>
      <c r="Z411" s="38"/>
      <c r="AA411" s="38"/>
      <c r="AB411" s="122"/>
      <c r="AC411" s="122"/>
    </row>
    <row r="412" spans="1:29" x14ac:dyDescent="0.25">
      <c r="A412" s="31" t="s">
        <v>353</v>
      </c>
      <c r="B412" s="32" t="s">
        <v>152</v>
      </c>
      <c r="C412" s="33" t="s">
        <v>355</v>
      </c>
      <c r="D412" s="110" t="s">
        <v>52</v>
      </c>
      <c r="E412" s="34"/>
      <c r="F412" s="34" t="s">
        <v>60</v>
      </c>
      <c r="G412" s="118">
        <v>20</v>
      </c>
      <c r="H412" s="118">
        <v>20</v>
      </c>
      <c r="I412" s="119" t="s">
        <v>46</v>
      </c>
      <c r="J412" s="120" t="s">
        <v>826</v>
      </c>
      <c r="K412" s="121">
        <v>33.090000000000003</v>
      </c>
      <c r="L412" s="37">
        <f t="shared" si="93"/>
        <v>661.80000000000007</v>
      </c>
      <c r="M412" s="37">
        <f t="shared" si="94"/>
        <v>661.80000000000007</v>
      </c>
      <c r="N412" s="31" t="s">
        <v>797</v>
      </c>
      <c r="O412" s="41">
        <v>41736</v>
      </c>
      <c r="P412" s="126">
        <v>14</v>
      </c>
      <c r="Q412" s="40">
        <v>41803</v>
      </c>
      <c r="R412" s="38" t="s">
        <v>881</v>
      </c>
      <c r="S412" s="38"/>
      <c r="T412" s="121">
        <v>33.090000000000003</v>
      </c>
      <c r="U412" s="39">
        <f t="shared" si="95"/>
        <v>661.80000000000007</v>
      </c>
      <c r="V412" s="80" t="s">
        <v>935</v>
      </c>
      <c r="W412" s="127">
        <v>20</v>
      </c>
      <c r="X412" s="84">
        <f t="shared" si="96"/>
        <v>661.80000000000007</v>
      </c>
      <c r="Y412" s="33" t="s">
        <v>339</v>
      </c>
      <c r="Z412" s="41">
        <v>41968</v>
      </c>
      <c r="AA412" s="33">
        <v>162</v>
      </c>
      <c r="AB412" s="122"/>
      <c r="AC412" s="122"/>
    </row>
    <row r="413" spans="1:29" x14ac:dyDescent="0.25">
      <c r="A413" s="31" t="s">
        <v>353</v>
      </c>
      <c r="B413" s="32" t="s">
        <v>152</v>
      </c>
      <c r="C413" s="33" t="s">
        <v>355</v>
      </c>
      <c r="D413" s="110" t="s">
        <v>52</v>
      </c>
      <c r="E413" s="34"/>
      <c r="F413" s="34" t="s">
        <v>60</v>
      </c>
      <c r="G413" s="118">
        <v>20</v>
      </c>
      <c r="H413" s="118">
        <v>20</v>
      </c>
      <c r="I413" s="119" t="s">
        <v>46</v>
      </c>
      <c r="J413" s="120" t="s">
        <v>827</v>
      </c>
      <c r="K413" s="121">
        <v>1.32</v>
      </c>
      <c r="L413" s="37">
        <f t="shared" si="93"/>
        <v>26.400000000000002</v>
      </c>
      <c r="M413" s="37">
        <f t="shared" si="94"/>
        <v>26.400000000000002</v>
      </c>
      <c r="N413" s="31" t="s">
        <v>797</v>
      </c>
      <c r="O413" s="41">
        <v>41736</v>
      </c>
      <c r="P413" s="126">
        <v>16</v>
      </c>
      <c r="Q413" s="40">
        <v>41803</v>
      </c>
      <c r="R413" s="38" t="s">
        <v>877</v>
      </c>
      <c r="S413" s="38"/>
      <c r="T413" s="121">
        <v>1.32</v>
      </c>
      <c r="U413" s="39">
        <f t="shared" si="95"/>
        <v>26.400000000000002</v>
      </c>
      <c r="V413" s="80" t="s">
        <v>933</v>
      </c>
      <c r="W413" s="127">
        <v>20</v>
      </c>
      <c r="X413" s="84">
        <f t="shared" si="96"/>
        <v>26.400000000000002</v>
      </c>
      <c r="Y413" s="38"/>
      <c r="Z413" s="38"/>
      <c r="AA413" s="38"/>
      <c r="AB413" s="122"/>
      <c r="AC413" s="122"/>
    </row>
    <row r="414" spans="1:29" x14ac:dyDescent="0.25">
      <c r="A414" s="31" t="s">
        <v>353</v>
      </c>
      <c r="B414" s="32" t="s">
        <v>152</v>
      </c>
      <c r="C414" s="33" t="s">
        <v>355</v>
      </c>
      <c r="D414" s="110" t="s">
        <v>52</v>
      </c>
      <c r="E414" s="34"/>
      <c r="F414" s="34" t="s">
        <v>60</v>
      </c>
      <c r="G414" s="118">
        <v>20</v>
      </c>
      <c r="H414" s="118">
        <v>20</v>
      </c>
      <c r="I414" s="119" t="s">
        <v>46</v>
      </c>
      <c r="J414" s="120" t="s">
        <v>827</v>
      </c>
      <c r="K414" s="121">
        <v>0.92</v>
      </c>
      <c r="L414" s="37">
        <f t="shared" si="93"/>
        <v>18.400000000000002</v>
      </c>
      <c r="M414" s="37">
        <f t="shared" si="94"/>
        <v>18.400000000000002</v>
      </c>
      <c r="N414" s="31" t="s">
        <v>797</v>
      </c>
      <c r="O414" s="41">
        <v>41736</v>
      </c>
      <c r="P414" s="126">
        <v>17</v>
      </c>
      <c r="Q414" s="40">
        <v>41803</v>
      </c>
      <c r="R414" s="38" t="s">
        <v>877</v>
      </c>
      <c r="S414" s="38"/>
      <c r="T414" s="121">
        <v>0.92</v>
      </c>
      <c r="U414" s="39">
        <f t="shared" si="95"/>
        <v>18.400000000000002</v>
      </c>
      <c r="V414" s="80" t="s">
        <v>933</v>
      </c>
      <c r="W414" s="127">
        <v>20</v>
      </c>
      <c r="X414" s="84">
        <f t="shared" si="96"/>
        <v>18.400000000000002</v>
      </c>
      <c r="Y414" s="38"/>
      <c r="Z414" s="38"/>
      <c r="AA414" s="38"/>
      <c r="AB414" s="122"/>
      <c r="AC414" s="122"/>
    </row>
    <row r="415" spans="1:29" x14ac:dyDescent="0.25">
      <c r="A415" s="31" t="s">
        <v>353</v>
      </c>
      <c r="B415" s="32" t="s">
        <v>152</v>
      </c>
      <c r="C415" s="33" t="s">
        <v>355</v>
      </c>
      <c r="D415" s="110" t="s">
        <v>52</v>
      </c>
      <c r="E415" s="34"/>
      <c r="F415" s="34" t="s">
        <v>60</v>
      </c>
      <c r="G415" s="118">
        <v>5</v>
      </c>
      <c r="H415" s="118">
        <v>5</v>
      </c>
      <c r="I415" s="119" t="s">
        <v>46</v>
      </c>
      <c r="J415" s="120" t="s">
        <v>828</v>
      </c>
      <c r="K415" s="121">
        <v>52.99</v>
      </c>
      <c r="L415" s="37">
        <f t="shared" si="93"/>
        <v>264.95</v>
      </c>
      <c r="M415" s="37">
        <f t="shared" si="94"/>
        <v>264.95</v>
      </c>
      <c r="N415" s="31" t="s">
        <v>797</v>
      </c>
      <c r="O415" s="41">
        <v>41736</v>
      </c>
      <c r="P415" s="126">
        <v>18</v>
      </c>
      <c r="Q415" s="40">
        <v>41803</v>
      </c>
      <c r="R415" s="38" t="s">
        <v>878</v>
      </c>
      <c r="S415" s="38"/>
      <c r="T415" s="121">
        <v>52.99</v>
      </c>
      <c r="U415" s="39">
        <f t="shared" si="95"/>
        <v>264.95</v>
      </c>
      <c r="V415" s="80" t="s">
        <v>934</v>
      </c>
      <c r="W415" s="127">
        <v>5</v>
      </c>
      <c r="X415" s="84">
        <f t="shared" si="96"/>
        <v>264.95</v>
      </c>
      <c r="Y415" s="38"/>
      <c r="Z415" s="38"/>
      <c r="AA415" s="38"/>
      <c r="AB415" s="122"/>
      <c r="AC415" s="122"/>
    </row>
    <row r="416" spans="1:29" x14ac:dyDescent="0.25">
      <c r="A416" s="31" t="s">
        <v>353</v>
      </c>
      <c r="B416" s="32" t="s">
        <v>152</v>
      </c>
      <c r="C416" s="33" t="s">
        <v>355</v>
      </c>
      <c r="D416" s="110" t="s">
        <v>52</v>
      </c>
      <c r="E416" s="34"/>
      <c r="F416" s="34" t="s">
        <v>60</v>
      </c>
      <c r="G416" s="118">
        <v>5</v>
      </c>
      <c r="H416" s="118">
        <v>5</v>
      </c>
      <c r="I416" s="119" t="s">
        <v>46</v>
      </c>
      <c r="J416" s="120" t="s">
        <v>828</v>
      </c>
      <c r="K416" s="121">
        <v>26.5</v>
      </c>
      <c r="L416" s="37">
        <f t="shared" si="93"/>
        <v>132.5</v>
      </c>
      <c r="M416" s="37">
        <f t="shared" si="94"/>
        <v>132.5</v>
      </c>
      <c r="N416" s="31" t="s">
        <v>797</v>
      </c>
      <c r="O416" s="41">
        <v>41736</v>
      </c>
      <c r="P416" s="126">
        <v>19</v>
      </c>
      <c r="Q416" s="40">
        <v>41803</v>
      </c>
      <c r="R416" s="38" t="s">
        <v>877</v>
      </c>
      <c r="S416" s="38"/>
      <c r="T416" s="121">
        <v>26.5</v>
      </c>
      <c r="U416" s="39">
        <f t="shared" si="95"/>
        <v>132.5</v>
      </c>
      <c r="V416" s="80" t="s">
        <v>933</v>
      </c>
      <c r="W416" s="127">
        <v>5</v>
      </c>
      <c r="X416" s="84">
        <f t="shared" si="96"/>
        <v>132.5</v>
      </c>
      <c r="Y416" s="38"/>
      <c r="Z416" s="38"/>
      <c r="AA416" s="38"/>
      <c r="AB416" s="122"/>
      <c r="AC416" s="122"/>
    </row>
    <row r="417" spans="1:29" x14ac:dyDescent="0.25">
      <c r="A417" s="31" t="s">
        <v>353</v>
      </c>
      <c r="B417" s="32" t="s">
        <v>152</v>
      </c>
      <c r="C417" s="33" t="s">
        <v>355</v>
      </c>
      <c r="D417" s="110" t="s">
        <v>52</v>
      </c>
      <c r="E417" s="34"/>
      <c r="F417" s="34" t="s">
        <v>60</v>
      </c>
      <c r="G417" s="118">
        <v>30</v>
      </c>
      <c r="H417" s="118">
        <v>30</v>
      </c>
      <c r="I417" s="119" t="s">
        <v>46</v>
      </c>
      <c r="J417" s="120" t="s">
        <v>829</v>
      </c>
      <c r="K417" s="121">
        <v>0.92</v>
      </c>
      <c r="L417" s="37">
        <f t="shared" si="93"/>
        <v>27.6</v>
      </c>
      <c r="M417" s="37">
        <f t="shared" si="94"/>
        <v>27.6</v>
      </c>
      <c r="N417" s="31" t="s">
        <v>797</v>
      </c>
      <c r="O417" s="41">
        <v>41736</v>
      </c>
      <c r="P417" s="126">
        <v>20</v>
      </c>
      <c r="Q417" s="40">
        <v>41803</v>
      </c>
      <c r="R417" s="38" t="s">
        <v>877</v>
      </c>
      <c r="S417" s="38"/>
      <c r="T417" s="121">
        <v>0.92</v>
      </c>
      <c r="U417" s="39">
        <f t="shared" si="95"/>
        <v>27.6</v>
      </c>
      <c r="V417" s="80" t="s">
        <v>933</v>
      </c>
      <c r="W417" s="127">
        <v>30</v>
      </c>
      <c r="X417" s="84">
        <f t="shared" si="96"/>
        <v>27.6</v>
      </c>
      <c r="Y417" s="38"/>
      <c r="Z417" s="38"/>
      <c r="AA417" s="38"/>
      <c r="AB417" s="122"/>
      <c r="AC417" s="122"/>
    </row>
    <row r="418" spans="1:29" ht="25.5" x14ac:dyDescent="0.25">
      <c r="A418" s="31" t="s">
        <v>353</v>
      </c>
      <c r="B418" s="32" t="s">
        <v>152</v>
      </c>
      <c r="C418" s="33" t="s">
        <v>355</v>
      </c>
      <c r="D418" s="38" t="s">
        <v>55</v>
      </c>
      <c r="E418" s="34"/>
      <c r="F418" s="34" t="s">
        <v>60</v>
      </c>
      <c r="G418" s="118">
        <v>5</v>
      </c>
      <c r="H418" s="118">
        <v>5</v>
      </c>
      <c r="I418" s="119" t="s">
        <v>799</v>
      </c>
      <c r="J418" s="120" t="s">
        <v>830</v>
      </c>
      <c r="K418" s="121">
        <v>5.71</v>
      </c>
      <c r="L418" s="37">
        <f t="shared" si="93"/>
        <v>28.55</v>
      </c>
      <c r="M418" s="37">
        <f t="shared" si="94"/>
        <v>28.55</v>
      </c>
      <c r="N418" s="31" t="s">
        <v>797</v>
      </c>
      <c r="O418" s="41">
        <v>41736</v>
      </c>
      <c r="P418" s="126">
        <v>23</v>
      </c>
      <c r="Q418" s="40">
        <v>41803</v>
      </c>
      <c r="R418" s="38" t="s">
        <v>316</v>
      </c>
      <c r="S418" s="38"/>
      <c r="T418" s="121">
        <v>5.71</v>
      </c>
      <c r="U418" s="39">
        <f t="shared" si="95"/>
        <v>28.55</v>
      </c>
      <c r="V418" s="80" t="s">
        <v>929</v>
      </c>
      <c r="W418" s="127">
        <v>5</v>
      </c>
      <c r="X418" s="84">
        <f t="shared" si="96"/>
        <v>28.55</v>
      </c>
      <c r="Y418" s="33" t="s">
        <v>339</v>
      </c>
      <c r="Z418" s="41">
        <v>41978</v>
      </c>
      <c r="AA418" s="33">
        <v>2276</v>
      </c>
      <c r="AB418" s="122"/>
      <c r="AC418" s="122"/>
    </row>
    <row r="419" spans="1:29" ht="25.5" x14ac:dyDescent="0.25">
      <c r="A419" s="31" t="s">
        <v>353</v>
      </c>
      <c r="B419" s="32" t="s">
        <v>152</v>
      </c>
      <c r="C419" s="33" t="s">
        <v>355</v>
      </c>
      <c r="D419" s="38" t="s">
        <v>55</v>
      </c>
      <c r="E419" s="34"/>
      <c r="F419" s="34" t="s">
        <v>60</v>
      </c>
      <c r="G419" s="118">
        <v>5</v>
      </c>
      <c r="H419" s="118">
        <v>5</v>
      </c>
      <c r="I419" s="119" t="s">
        <v>800</v>
      </c>
      <c r="J419" s="120" t="s">
        <v>831</v>
      </c>
      <c r="K419" s="121">
        <v>72.400000000000006</v>
      </c>
      <c r="L419" s="37">
        <f t="shared" si="93"/>
        <v>362</v>
      </c>
      <c r="M419" s="37">
        <f t="shared" si="94"/>
        <v>362</v>
      </c>
      <c r="N419" s="31" t="s">
        <v>797</v>
      </c>
      <c r="O419" s="41">
        <v>41736</v>
      </c>
      <c r="P419" s="126">
        <v>28</v>
      </c>
      <c r="Q419" s="40">
        <v>41803</v>
      </c>
      <c r="R419" s="38" t="s">
        <v>885</v>
      </c>
      <c r="S419" s="38"/>
      <c r="T419" s="121">
        <v>72.400000000000006</v>
      </c>
      <c r="U419" s="39">
        <f t="shared" si="95"/>
        <v>362</v>
      </c>
      <c r="V419" s="80" t="s">
        <v>932</v>
      </c>
      <c r="W419" s="127">
        <v>5</v>
      </c>
      <c r="X419" s="84">
        <f t="shared" si="96"/>
        <v>362</v>
      </c>
      <c r="Y419" s="33" t="s">
        <v>339</v>
      </c>
      <c r="Z419" s="41">
        <v>41976</v>
      </c>
      <c r="AA419" s="33">
        <v>2388</v>
      </c>
      <c r="AB419" s="122"/>
      <c r="AC419" s="122"/>
    </row>
    <row r="420" spans="1:29" x14ac:dyDescent="0.25">
      <c r="A420" s="31" t="s">
        <v>353</v>
      </c>
      <c r="B420" s="32" t="s">
        <v>152</v>
      </c>
      <c r="C420" s="33" t="s">
        <v>355</v>
      </c>
      <c r="D420" s="38" t="s">
        <v>55</v>
      </c>
      <c r="E420" s="34"/>
      <c r="F420" s="34" t="s">
        <v>60</v>
      </c>
      <c r="G420" s="118">
        <v>10</v>
      </c>
      <c r="H420" s="118">
        <v>10</v>
      </c>
      <c r="I420" s="119" t="s">
        <v>46</v>
      </c>
      <c r="J420" s="120" t="s">
        <v>831</v>
      </c>
      <c r="K420" s="121">
        <v>4.5199999999999996</v>
      </c>
      <c r="L420" s="37">
        <f t="shared" si="93"/>
        <v>45.199999999999996</v>
      </c>
      <c r="M420" s="37">
        <f t="shared" si="94"/>
        <v>45.199999999999996</v>
      </c>
      <c r="N420" s="31" t="s">
        <v>797</v>
      </c>
      <c r="O420" s="41">
        <v>41736</v>
      </c>
      <c r="P420" s="126">
        <v>29</v>
      </c>
      <c r="Q420" s="40">
        <v>41803</v>
      </c>
      <c r="R420" s="38" t="s">
        <v>884</v>
      </c>
      <c r="S420" s="38"/>
      <c r="T420" s="121">
        <v>4.5199999999999996</v>
      </c>
      <c r="U420" s="39">
        <f t="shared" si="95"/>
        <v>45.199999999999996</v>
      </c>
      <c r="V420" s="80" t="s">
        <v>930</v>
      </c>
      <c r="W420" s="127">
        <v>10</v>
      </c>
      <c r="X420" s="84">
        <f t="shared" si="96"/>
        <v>45.199999999999996</v>
      </c>
      <c r="Y420" s="33" t="s">
        <v>339</v>
      </c>
      <c r="Z420" s="41">
        <v>41995</v>
      </c>
      <c r="AA420" s="33">
        <v>3092</v>
      </c>
      <c r="AB420" s="122"/>
      <c r="AC420" s="122"/>
    </row>
    <row r="421" spans="1:29" x14ac:dyDescent="0.25">
      <c r="A421" s="31" t="s">
        <v>353</v>
      </c>
      <c r="B421" s="32" t="s">
        <v>152</v>
      </c>
      <c r="C421" s="33" t="s">
        <v>355</v>
      </c>
      <c r="D421" s="38" t="s">
        <v>55</v>
      </c>
      <c r="E421" s="34"/>
      <c r="F421" s="34" t="s">
        <v>60</v>
      </c>
      <c r="G421" s="118">
        <v>2</v>
      </c>
      <c r="H421" s="118">
        <v>2</v>
      </c>
      <c r="I421" s="119" t="s">
        <v>162</v>
      </c>
      <c r="J421" s="120" t="s">
        <v>832</v>
      </c>
      <c r="K421" s="121">
        <v>27.92</v>
      </c>
      <c r="L421" s="37">
        <f t="shared" si="93"/>
        <v>55.84</v>
      </c>
      <c r="M421" s="37">
        <f t="shared" si="94"/>
        <v>55.84</v>
      </c>
      <c r="N421" s="31" t="s">
        <v>797</v>
      </c>
      <c r="O421" s="41">
        <v>41736</v>
      </c>
      <c r="P421" s="126">
        <v>30</v>
      </c>
      <c r="Q421" s="40">
        <v>41803</v>
      </c>
      <c r="R421" s="38" t="s">
        <v>884</v>
      </c>
      <c r="S421" s="38"/>
      <c r="T421" s="121">
        <v>27.92</v>
      </c>
      <c r="U421" s="39">
        <f t="shared" si="95"/>
        <v>55.84</v>
      </c>
      <c r="V421" s="80" t="s">
        <v>930</v>
      </c>
      <c r="W421" s="127">
        <v>2</v>
      </c>
      <c r="X421" s="84">
        <f t="shared" si="96"/>
        <v>55.84</v>
      </c>
      <c r="Y421" s="33" t="s">
        <v>339</v>
      </c>
      <c r="Z421" s="41">
        <v>41995</v>
      </c>
      <c r="AA421" s="33">
        <v>3092</v>
      </c>
      <c r="AB421" s="122"/>
      <c r="AC421" s="122"/>
    </row>
    <row r="422" spans="1:29" x14ac:dyDescent="0.25">
      <c r="A422" s="31" t="s">
        <v>353</v>
      </c>
      <c r="B422" s="32" t="s">
        <v>152</v>
      </c>
      <c r="C422" s="33" t="s">
        <v>355</v>
      </c>
      <c r="D422" s="38" t="s">
        <v>55</v>
      </c>
      <c r="E422" s="34"/>
      <c r="F422" s="34" t="s">
        <v>60</v>
      </c>
      <c r="G422" s="118">
        <v>2</v>
      </c>
      <c r="H422" s="118">
        <v>2</v>
      </c>
      <c r="I422" s="119" t="s">
        <v>162</v>
      </c>
      <c r="J422" s="120" t="s">
        <v>833</v>
      </c>
      <c r="K422" s="121">
        <v>59.48</v>
      </c>
      <c r="L422" s="37">
        <f t="shared" si="93"/>
        <v>118.96</v>
      </c>
      <c r="M422" s="37">
        <f t="shared" si="94"/>
        <v>118.96</v>
      </c>
      <c r="N422" s="31" t="s">
        <v>797</v>
      </c>
      <c r="O422" s="41">
        <v>41736</v>
      </c>
      <c r="P422" s="126">
        <v>31</v>
      </c>
      <c r="Q422" s="40">
        <v>41803</v>
      </c>
      <c r="R422" s="38" t="s">
        <v>886</v>
      </c>
      <c r="S422" s="38"/>
      <c r="T422" s="121">
        <v>59.48</v>
      </c>
      <c r="U422" s="39">
        <f t="shared" si="95"/>
        <v>118.96</v>
      </c>
      <c r="V422" s="80" t="s">
        <v>929</v>
      </c>
      <c r="W422" s="127">
        <v>2</v>
      </c>
      <c r="X422" s="84">
        <f t="shared" si="96"/>
        <v>118.96</v>
      </c>
      <c r="Y422" s="33" t="s">
        <v>339</v>
      </c>
      <c r="Z422" s="41">
        <v>41978</v>
      </c>
      <c r="AA422" s="33">
        <v>2276</v>
      </c>
      <c r="AB422" s="122"/>
      <c r="AC422" s="122"/>
    </row>
    <row r="423" spans="1:29" x14ac:dyDescent="0.25">
      <c r="A423" s="31" t="s">
        <v>353</v>
      </c>
      <c r="B423" s="32" t="s">
        <v>152</v>
      </c>
      <c r="C423" s="33" t="s">
        <v>355</v>
      </c>
      <c r="D423" s="38" t="s">
        <v>55</v>
      </c>
      <c r="E423" s="34"/>
      <c r="F423" s="34" t="s">
        <v>60</v>
      </c>
      <c r="G423" s="118">
        <v>2</v>
      </c>
      <c r="H423" s="118">
        <v>2</v>
      </c>
      <c r="I423" s="119" t="s">
        <v>162</v>
      </c>
      <c r="J423" s="120" t="s">
        <v>834</v>
      </c>
      <c r="K423" s="121">
        <v>7.56</v>
      </c>
      <c r="L423" s="37">
        <f t="shared" si="93"/>
        <v>15.12</v>
      </c>
      <c r="M423" s="37">
        <f t="shared" si="94"/>
        <v>15.12</v>
      </c>
      <c r="N423" s="31" t="s">
        <v>797</v>
      </c>
      <c r="O423" s="41">
        <v>41736</v>
      </c>
      <c r="P423" s="126">
        <v>32</v>
      </c>
      <c r="Q423" s="40">
        <v>41803</v>
      </c>
      <c r="R423" s="38" t="s">
        <v>887</v>
      </c>
      <c r="S423" s="38"/>
      <c r="T423" s="121">
        <v>7.56</v>
      </c>
      <c r="U423" s="39">
        <f t="shared" si="95"/>
        <v>15.12</v>
      </c>
      <c r="V423" s="80" t="s">
        <v>931</v>
      </c>
      <c r="W423" s="127">
        <v>2</v>
      </c>
      <c r="X423" s="84">
        <f t="shared" si="96"/>
        <v>15.12</v>
      </c>
      <c r="Y423" s="38"/>
      <c r="Z423" s="38"/>
      <c r="AA423" s="38"/>
      <c r="AB423" s="122"/>
      <c r="AC423" s="122"/>
    </row>
    <row r="424" spans="1:29" ht="25.5" x14ac:dyDescent="0.25">
      <c r="A424" s="31" t="s">
        <v>353</v>
      </c>
      <c r="B424" s="32" t="s">
        <v>152</v>
      </c>
      <c r="C424" s="33" t="s">
        <v>355</v>
      </c>
      <c r="D424" s="38" t="s">
        <v>55</v>
      </c>
      <c r="E424" s="34"/>
      <c r="F424" s="34" t="s">
        <v>60</v>
      </c>
      <c r="G424" s="118">
        <v>4</v>
      </c>
      <c r="H424" s="118">
        <v>4</v>
      </c>
      <c r="I424" s="119" t="s">
        <v>801</v>
      </c>
      <c r="J424" s="120" t="s">
        <v>835</v>
      </c>
      <c r="K424" s="121">
        <v>0.39</v>
      </c>
      <c r="L424" s="37">
        <f t="shared" si="93"/>
        <v>1.56</v>
      </c>
      <c r="M424" s="37">
        <f t="shared" si="94"/>
        <v>1.56</v>
      </c>
      <c r="N424" s="31" t="s">
        <v>797</v>
      </c>
      <c r="O424" s="41">
        <v>41736</v>
      </c>
      <c r="P424" s="126">
        <v>34</v>
      </c>
      <c r="Q424" s="40">
        <v>41803</v>
      </c>
      <c r="R424" s="38" t="s">
        <v>887</v>
      </c>
      <c r="S424" s="38"/>
      <c r="T424" s="121">
        <v>0.39</v>
      </c>
      <c r="U424" s="39">
        <f t="shared" si="95"/>
        <v>1.56</v>
      </c>
      <c r="V424" s="80" t="s">
        <v>931</v>
      </c>
      <c r="W424" s="127">
        <v>4</v>
      </c>
      <c r="X424" s="84">
        <f t="shared" si="96"/>
        <v>1.56</v>
      </c>
      <c r="Y424" s="38"/>
      <c r="Z424" s="38"/>
      <c r="AA424" s="38"/>
      <c r="AB424" s="122"/>
      <c r="AC424" s="122"/>
    </row>
    <row r="425" spans="1:29" x14ac:dyDescent="0.25">
      <c r="A425" s="31" t="s">
        <v>353</v>
      </c>
      <c r="B425" s="32" t="s">
        <v>152</v>
      </c>
      <c r="C425" s="33" t="s">
        <v>355</v>
      </c>
      <c r="D425" s="38" t="s">
        <v>609</v>
      </c>
      <c r="E425" s="34"/>
      <c r="F425" s="34" t="s">
        <v>60</v>
      </c>
      <c r="G425" s="118">
        <v>30</v>
      </c>
      <c r="H425" s="118">
        <v>30</v>
      </c>
      <c r="I425" s="119" t="s">
        <v>162</v>
      </c>
      <c r="J425" s="120" t="s">
        <v>836</v>
      </c>
      <c r="K425" s="121">
        <v>0.4</v>
      </c>
      <c r="L425" s="37">
        <f t="shared" si="93"/>
        <v>12</v>
      </c>
      <c r="M425" s="37">
        <f t="shared" si="94"/>
        <v>12</v>
      </c>
      <c r="N425" s="31" t="s">
        <v>797</v>
      </c>
      <c r="O425" s="41">
        <v>41736</v>
      </c>
      <c r="P425" s="126">
        <v>42</v>
      </c>
      <c r="Q425" s="40">
        <v>41803</v>
      </c>
      <c r="R425" s="38" t="s">
        <v>888</v>
      </c>
      <c r="S425" s="38"/>
      <c r="T425" s="121">
        <v>0.4</v>
      </c>
      <c r="U425" s="39">
        <f t="shared" si="95"/>
        <v>12</v>
      </c>
      <c r="V425" s="80" t="s">
        <v>913</v>
      </c>
      <c r="W425" s="127">
        <v>30</v>
      </c>
      <c r="X425" s="84">
        <f t="shared" si="96"/>
        <v>12</v>
      </c>
      <c r="Y425" s="33" t="s">
        <v>339</v>
      </c>
      <c r="Z425" s="41">
        <v>41992</v>
      </c>
      <c r="AA425" s="33">
        <v>5349</v>
      </c>
      <c r="AB425" s="122"/>
      <c r="AC425" s="122"/>
    </row>
    <row r="426" spans="1:29" x14ac:dyDescent="0.25">
      <c r="A426" s="31" t="s">
        <v>353</v>
      </c>
      <c r="B426" s="32" t="s">
        <v>152</v>
      </c>
      <c r="C426" s="33" t="s">
        <v>355</v>
      </c>
      <c r="D426" s="38" t="s">
        <v>912</v>
      </c>
      <c r="E426" s="34"/>
      <c r="F426" s="34" t="s">
        <v>60</v>
      </c>
      <c r="G426" s="118">
        <v>5</v>
      </c>
      <c r="H426" s="118">
        <v>5</v>
      </c>
      <c r="I426" s="119" t="s">
        <v>46</v>
      </c>
      <c r="J426" s="120" t="s">
        <v>837</v>
      </c>
      <c r="K426" s="121">
        <v>182.99</v>
      </c>
      <c r="L426" s="37">
        <f t="shared" si="93"/>
        <v>914.95</v>
      </c>
      <c r="M426" s="37">
        <f t="shared" si="94"/>
        <v>914.95</v>
      </c>
      <c r="N426" s="31" t="s">
        <v>797</v>
      </c>
      <c r="O426" s="41">
        <v>41736</v>
      </c>
      <c r="P426" s="126">
        <v>43</v>
      </c>
      <c r="Q426" s="40">
        <v>41803</v>
      </c>
      <c r="R426" s="38" t="s">
        <v>878</v>
      </c>
      <c r="S426" s="38"/>
      <c r="T426" s="121">
        <v>182.99</v>
      </c>
      <c r="U426" s="39">
        <f t="shared" si="95"/>
        <v>914.95</v>
      </c>
      <c r="V426" s="80" t="s">
        <v>927</v>
      </c>
      <c r="W426" s="127">
        <v>5</v>
      </c>
      <c r="X426" s="84">
        <f t="shared" si="96"/>
        <v>914.95</v>
      </c>
      <c r="Y426" s="33" t="s">
        <v>339</v>
      </c>
      <c r="Z426" s="41">
        <v>41983</v>
      </c>
      <c r="AA426" s="33">
        <v>548</v>
      </c>
      <c r="AB426" s="122"/>
      <c r="AC426" s="122"/>
    </row>
    <row r="427" spans="1:29" x14ac:dyDescent="0.25">
      <c r="A427" s="31" t="s">
        <v>353</v>
      </c>
      <c r="B427" s="32" t="s">
        <v>152</v>
      </c>
      <c r="C427" s="33" t="s">
        <v>355</v>
      </c>
      <c r="D427" s="38" t="s">
        <v>53</v>
      </c>
      <c r="E427" s="34"/>
      <c r="F427" s="34" t="s">
        <v>60</v>
      </c>
      <c r="G427" s="118">
        <v>20</v>
      </c>
      <c r="H427" s="118">
        <v>20</v>
      </c>
      <c r="I427" s="119" t="s">
        <v>25</v>
      </c>
      <c r="J427" s="120" t="s">
        <v>838</v>
      </c>
      <c r="K427" s="121">
        <v>3.89</v>
      </c>
      <c r="L427" s="37">
        <f t="shared" si="93"/>
        <v>77.8</v>
      </c>
      <c r="M427" s="37">
        <f t="shared" si="94"/>
        <v>77.8</v>
      </c>
      <c r="N427" s="31" t="s">
        <v>797</v>
      </c>
      <c r="O427" s="41">
        <v>41736</v>
      </c>
      <c r="P427" s="126">
        <v>44</v>
      </c>
      <c r="Q427" s="40">
        <v>41803</v>
      </c>
      <c r="R427" s="38" t="s">
        <v>889</v>
      </c>
      <c r="S427" s="38"/>
      <c r="T427" s="121">
        <v>3.89</v>
      </c>
      <c r="U427" s="39">
        <f t="shared" si="95"/>
        <v>77.8</v>
      </c>
      <c r="V427" s="80" t="s">
        <v>928</v>
      </c>
      <c r="W427" s="127">
        <v>20</v>
      </c>
      <c r="X427" s="84">
        <f t="shared" si="96"/>
        <v>77.8</v>
      </c>
      <c r="Y427" s="33" t="s">
        <v>339</v>
      </c>
      <c r="Z427" s="41">
        <v>41964</v>
      </c>
      <c r="AA427" s="33">
        <v>8868</v>
      </c>
      <c r="AB427" s="122"/>
      <c r="AC427" s="122"/>
    </row>
    <row r="428" spans="1:29" x14ac:dyDescent="0.25">
      <c r="A428" s="31" t="s">
        <v>353</v>
      </c>
      <c r="B428" s="32" t="s">
        <v>152</v>
      </c>
      <c r="C428" s="33" t="s">
        <v>355</v>
      </c>
      <c r="D428" s="38" t="s">
        <v>609</v>
      </c>
      <c r="E428" s="34"/>
      <c r="F428" s="34" t="s">
        <v>60</v>
      </c>
      <c r="G428" s="118">
        <v>30</v>
      </c>
      <c r="H428" s="118">
        <v>30</v>
      </c>
      <c r="I428" s="119" t="s">
        <v>162</v>
      </c>
      <c r="J428" s="120" t="s">
        <v>839</v>
      </c>
      <c r="K428" s="121">
        <v>3</v>
      </c>
      <c r="L428" s="37">
        <f t="shared" si="93"/>
        <v>90</v>
      </c>
      <c r="M428" s="37">
        <f t="shared" si="94"/>
        <v>90</v>
      </c>
      <c r="N428" s="31" t="s">
        <v>797</v>
      </c>
      <c r="O428" s="41">
        <v>41736</v>
      </c>
      <c r="P428" s="126">
        <v>55</v>
      </c>
      <c r="Q428" s="40">
        <v>41803</v>
      </c>
      <c r="R428" s="38" t="s">
        <v>891</v>
      </c>
      <c r="S428" s="38"/>
      <c r="T428" s="121">
        <v>3</v>
      </c>
      <c r="U428" s="39">
        <f t="shared" si="95"/>
        <v>90</v>
      </c>
      <c r="V428" s="80" t="s">
        <v>920</v>
      </c>
      <c r="W428" s="127">
        <v>30</v>
      </c>
      <c r="X428" s="84">
        <f t="shared" si="96"/>
        <v>90</v>
      </c>
      <c r="Y428" s="33" t="s">
        <v>339</v>
      </c>
      <c r="Z428" s="41">
        <v>41969</v>
      </c>
      <c r="AA428" s="33">
        <v>360</v>
      </c>
      <c r="AB428" s="122"/>
      <c r="AC428" s="122"/>
    </row>
    <row r="429" spans="1:29" x14ac:dyDescent="0.25">
      <c r="A429" s="31" t="s">
        <v>353</v>
      </c>
      <c r="B429" s="32" t="s">
        <v>152</v>
      </c>
      <c r="C429" s="33" t="s">
        <v>355</v>
      </c>
      <c r="D429" s="38" t="s">
        <v>609</v>
      </c>
      <c r="E429" s="34"/>
      <c r="F429" s="34" t="s">
        <v>60</v>
      </c>
      <c r="G429" s="118">
        <v>10</v>
      </c>
      <c r="H429" s="118">
        <v>10</v>
      </c>
      <c r="I429" s="119" t="s">
        <v>162</v>
      </c>
      <c r="J429" s="120" t="s">
        <v>839</v>
      </c>
      <c r="K429" s="121">
        <v>1.7</v>
      </c>
      <c r="L429" s="37">
        <f t="shared" si="93"/>
        <v>17</v>
      </c>
      <c r="M429" s="37">
        <f t="shared" si="94"/>
        <v>17</v>
      </c>
      <c r="N429" s="31" t="s">
        <v>797</v>
      </c>
      <c r="O429" s="41">
        <v>41736</v>
      </c>
      <c r="P429" s="126">
        <v>56</v>
      </c>
      <c r="Q429" s="40">
        <v>41803</v>
      </c>
      <c r="R429" s="38" t="s">
        <v>888</v>
      </c>
      <c r="S429" s="38"/>
      <c r="T429" s="121">
        <v>1.7</v>
      </c>
      <c r="U429" s="39">
        <f t="shared" si="95"/>
        <v>17</v>
      </c>
      <c r="V429" s="80" t="s">
        <v>913</v>
      </c>
      <c r="W429" s="127">
        <v>10</v>
      </c>
      <c r="X429" s="84">
        <f t="shared" si="96"/>
        <v>17</v>
      </c>
      <c r="Y429" s="33" t="s">
        <v>339</v>
      </c>
      <c r="Z429" s="41">
        <v>41992</v>
      </c>
      <c r="AA429" s="33">
        <v>5349</v>
      </c>
      <c r="AB429" s="122"/>
      <c r="AC429" s="122"/>
    </row>
    <row r="430" spans="1:29" x14ac:dyDescent="0.25">
      <c r="A430" s="31" t="s">
        <v>353</v>
      </c>
      <c r="B430" s="32" t="s">
        <v>152</v>
      </c>
      <c r="C430" s="33" t="s">
        <v>355</v>
      </c>
      <c r="D430" s="38" t="s">
        <v>609</v>
      </c>
      <c r="E430" s="34"/>
      <c r="F430" s="34" t="s">
        <v>60</v>
      </c>
      <c r="G430" s="118">
        <v>30</v>
      </c>
      <c r="H430" s="118">
        <v>30</v>
      </c>
      <c r="I430" s="119" t="s">
        <v>162</v>
      </c>
      <c r="J430" s="120" t="s">
        <v>840</v>
      </c>
      <c r="K430" s="121">
        <v>0.75</v>
      </c>
      <c r="L430" s="37">
        <f t="shared" si="93"/>
        <v>22.5</v>
      </c>
      <c r="M430" s="37">
        <f t="shared" si="94"/>
        <v>22.5</v>
      </c>
      <c r="N430" s="31" t="s">
        <v>797</v>
      </c>
      <c r="O430" s="41">
        <v>41736</v>
      </c>
      <c r="P430" s="126">
        <v>62</v>
      </c>
      <c r="Q430" s="40">
        <v>41803</v>
      </c>
      <c r="R430" s="38" t="s">
        <v>892</v>
      </c>
      <c r="S430" s="38"/>
      <c r="T430" s="121">
        <v>0.75</v>
      </c>
      <c r="U430" s="39">
        <f t="shared" si="95"/>
        <v>22.5</v>
      </c>
      <c r="V430" s="80" t="s">
        <v>916</v>
      </c>
      <c r="W430" s="127">
        <v>30</v>
      </c>
      <c r="X430" s="84">
        <f t="shared" si="96"/>
        <v>22.5</v>
      </c>
      <c r="Y430" s="38"/>
      <c r="Z430" s="38"/>
      <c r="AA430" s="38"/>
      <c r="AB430" s="122"/>
      <c r="AC430" s="122"/>
    </row>
    <row r="431" spans="1:29" x14ac:dyDescent="0.25">
      <c r="A431" s="31" t="s">
        <v>353</v>
      </c>
      <c r="B431" s="32" t="s">
        <v>152</v>
      </c>
      <c r="C431" s="33" t="s">
        <v>355</v>
      </c>
      <c r="D431" s="38" t="s">
        <v>609</v>
      </c>
      <c r="E431" s="34"/>
      <c r="F431" s="34" t="s">
        <v>60</v>
      </c>
      <c r="G431" s="118">
        <v>10</v>
      </c>
      <c r="H431" s="118">
        <v>10</v>
      </c>
      <c r="I431" s="119" t="s">
        <v>162</v>
      </c>
      <c r="J431" s="120" t="s">
        <v>841</v>
      </c>
      <c r="K431" s="121">
        <v>1.38</v>
      </c>
      <c r="L431" s="37">
        <f t="shared" si="93"/>
        <v>13.799999999999999</v>
      </c>
      <c r="M431" s="37">
        <f t="shared" si="94"/>
        <v>13.799999999999999</v>
      </c>
      <c r="N431" s="31" t="s">
        <v>797</v>
      </c>
      <c r="O431" s="41">
        <v>41736</v>
      </c>
      <c r="P431" s="126">
        <v>65</v>
      </c>
      <c r="Q431" s="40">
        <v>41803</v>
      </c>
      <c r="R431" s="38" t="s">
        <v>890</v>
      </c>
      <c r="S431" s="38"/>
      <c r="T431" s="121">
        <v>1.38</v>
      </c>
      <c r="U431" s="39">
        <f t="shared" si="95"/>
        <v>13.799999999999999</v>
      </c>
      <c r="V431" s="80" t="s">
        <v>919</v>
      </c>
      <c r="W431" s="127">
        <v>10</v>
      </c>
      <c r="X431" s="84">
        <f t="shared" si="96"/>
        <v>13.799999999999999</v>
      </c>
      <c r="Y431" s="33" t="s">
        <v>339</v>
      </c>
      <c r="Z431" s="41">
        <v>41971</v>
      </c>
      <c r="AA431" s="33">
        <v>24921</v>
      </c>
      <c r="AB431" s="122"/>
      <c r="AC431" s="122"/>
    </row>
    <row r="432" spans="1:29" ht="25.5" x14ac:dyDescent="0.25">
      <c r="A432" s="31" t="s">
        <v>353</v>
      </c>
      <c r="B432" s="32" t="s">
        <v>152</v>
      </c>
      <c r="C432" s="33" t="s">
        <v>355</v>
      </c>
      <c r="D432" s="38" t="s">
        <v>609</v>
      </c>
      <c r="E432" s="34"/>
      <c r="F432" s="34" t="s">
        <v>60</v>
      </c>
      <c r="G432" s="118">
        <v>3</v>
      </c>
      <c r="H432" s="118">
        <v>3</v>
      </c>
      <c r="I432" s="119" t="s">
        <v>802</v>
      </c>
      <c r="J432" s="120" t="s">
        <v>842</v>
      </c>
      <c r="K432" s="121">
        <v>9.0399999999999991</v>
      </c>
      <c r="L432" s="37">
        <f t="shared" si="93"/>
        <v>27.119999999999997</v>
      </c>
      <c r="M432" s="37">
        <f t="shared" si="94"/>
        <v>27.119999999999997</v>
      </c>
      <c r="N432" s="31" t="s">
        <v>797</v>
      </c>
      <c r="O432" s="41">
        <v>41736</v>
      </c>
      <c r="P432" s="126">
        <v>66</v>
      </c>
      <c r="Q432" s="40">
        <v>41803</v>
      </c>
      <c r="R432" s="38" t="s">
        <v>893</v>
      </c>
      <c r="S432" s="38"/>
      <c r="T432" s="121">
        <v>9.0399999999999991</v>
      </c>
      <c r="U432" s="39">
        <f t="shared" si="95"/>
        <v>27.119999999999997</v>
      </c>
      <c r="V432" s="80" t="s">
        <v>915</v>
      </c>
      <c r="W432" s="127">
        <v>3</v>
      </c>
      <c r="X432" s="84">
        <f t="shared" si="96"/>
        <v>27.119999999999997</v>
      </c>
      <c r="Y432" s="38"/>
      <c r="Z432" s="38"/>
      <c r="AA432" s="38"/>
      <c r="AB432" s="122"/>
      <c r="AC432" s="122"/>
    </row>
    <row r="433" spans="1:29" ht="25.5" x14ac:dyDescent="0.25">
      <c r="A433" s="31" t="s">
        <v>353</v>
      </c>
      <c r="B433" s="32" t="s">
        <v>152</v>
      </c>
      <c r="C433" s="33" t="s">
        <v>355</v>
      </c>
      <c r="D433" s="38" t="s">
        <v>609</v>
      </c>
      <c r="E433" s="34"/>
      <c r="F433" s="34" t="s">
        <v>60</v>
      </c>
      <c r="G433" s="118">
        <v>4</v>
      </c>
      <c r="H433" s="118">
        <v>4</v>
      </c>
      <c r="I433" s="119" t="s">
        <v>803</v>
      </c>
      <c r="J433" s="120" t="s">
        <v>842</v>
      </c>
      <c r="K433" s="121">
        <v>6.95</v>
      </c>
      <c r="L433" s="37">
        <f t="shared" si="93"/>
        <v>27.8</v>
      </c>
      <c r="M433" s="37">
        <f t="shared" si="94"/>
        <v>27.8</v>
      </c>
      <c r="N433" s="31" t="s">
        <v>797</v>
      </c>
      <c r="O433" s="41">
        <v>41736</v>
      </c>
      <c r="P433" s="126">
        <v>68</v>
      </c>
      <c r="Q433" s="40">
        <v>41803</v>
      </c>
      <c r="R433" s="38" t="s">
        <v>889</v>
      </c>
      <c r="S433" s="38"/>
      <c r="T433" s="121">
        <v>6.95</v>
      </c>
      <c r="U433" s="39">
        <f t="shared" si="95"/>
        <v>27.8</v>
      </c>
      <c r="V433" s="80" t="s">
        <v>921</v>
      </c>
      <c r="W433" s="127">
        <v>4</v>
      </c>
      <c r="X433" s="84">
        <f t="shared" si="96"/>
        <v>27.8</v>
      </c>
      <c r="Y433" s="33" t="s">
        <v>339</v>
      </c>
      <c r="Z433" s="41">
        <v>41964</v>
      </c>
      <c r="AA433" s="33">
        <v>8869</v>
      </c>
      <c r="AB433" s="122"/>
      <c r="AC433" s="122"/>
    </row>
    <row r="434" spans="1:29" x14ac:dyDescent="0.25">
      <c r="A434" s="31" t="s">
        <v>353</v>
      </c>
      <c r="B434" s="32" t="s">
        <v>152</v>
      </c>
      <c r="C434" s="33" t="s">
        <v>355</v>
      </c>
      <c r="D434" s="38" t="s">
        <v>609</v>
      </c>
      <c r="E434" s="34"/>
      <c r="F434" s="34" t="s">
        <v>60</v>
      </c>
      <c r="G434" s="118">
        <v>30</v>
      </c>
      <c r="H434" s="118">
        <v>30</v>
      </c>
      <c r="I434" s="119" t="s">
        <v>162</v>
      </c>
      <c r="J434" s="120" t="s">
        <v>843</v>
      </c>
      <c r="K434" s="121">
        <v>0.75</v>
      </c>
      <c r="L434" s="37">
        <f t="shared" si="93"/>
        <v>22.5</v>
      </c>
      <c r="M434" s="37">
        <f t="shared" si="94"/>
        <v>22.5</v>
      </c>
      <c r="N434" s="31" t="s">
        <v>797</v>
      </c>
      <c r="O434" s="41">
        <v>41736</v>
      </c>
      <c r="P434" s="126">
        <v>71</v>
      </c>
      <c r="Q434" s="40">
        <v>41803</v>
      </c>
      <c r="R434" s="38" t="s">
        <v>888</v>
      </c>
      <c r="S434" s="38"/>
      <c r="T434" s="121">
        <v>0.75</v>
      </c>
      <c r="U434" s="39">
        <f t="shared" si="95"/>
        <v>22.5</v>
      </c>
      <c r="V434" s="80" t="s">
        <v>913</v>
      </c>
      <c r="W434" s="127">
        <v>30</v>
      </c>
      <c r="X434" s="84">
        <f t="shared" si="96"/>
        <v>22.5</v>
      </c>
      <c r="Y434" s="33" t="s">
        <v>339</v>
      </c>
      <c r="Z434" s="41">
        <v>41992</v>
      </c>
      <c r="AA434" s="33">
        <v>5349</v>
      </c>
      <c r="AB434" s="122"/>
      <c r="AC434" s="122"/>
    </row>
    <row r="435" spans="1:29" ht="25.5" x14ac:dyDescent="0.25">
      <c r="A435" s="31" t="s">
        <v>353</v>
      </c>
      <c r="B435" s="32" t="s">
        <v>152</v>
      </c>
      <c r="C435" s="33" t="s">
        <v>355</v>
      </c>
      <c r="D435" s="38" t="s">
        <v>609</v>
      </c>
      <c r="E435" s="34"/>
      <c r="F435" s="34" t="s">
        <v>60</v>
      </c>
      <c r="G435" s="118">
        <v>20</v>
      </c>
      <c r="H435" s="118">
        <v>20</v>
      </c>
      <c r="I435" s="119" t="s">
        <v>804</v>
      </c>
      <c r="J435" s="120" t="s">
        <v>844</v>
      </c>
      <c r="K435" s="121">
        <v>2.2999999999999998</v>
      </c>
      <c r="L435" s="37">
        <f t="shared" si="93"/>
        <v>46</v>
      </c>
      <c r="M435" s="37">
        <f t="shared" si="94"/>
        <v>46</v>
      </c>
      <c r="N435" s="31" t="s">
        <v>797</v>
      </c>
      <c r="O435" s="41">
        <v>41736</v>
      </c>
      <c r="P435" s="126">
        <v>75</v>
      </c>
      <c r="Q435" s="40">
        <v>41803</v>
      </c>
      <c r="R435" s="38" t="s">
        <v>894</v>
      </c>
      <c r="S435" s="38"/>
      <c r="T435" s="121">
        <v>2.2999999999999998</v>
      </c>
      <c r="U435" s="39">
        <f t="shared" si="95"/>
        <v>46</v>
      </c>
      <c r="V435" s="80" t="s">
        <v>922</v>
      </c>
      <c r="W435" s="127">
        <v>20</v>
      </c>
      <c r="X435" s="84">
        <f t="shared" si="96"/>
        <v>46</v>
      </c>
      <c r="Y435" s="38" t="s">
        <v>339</v>
      </c>
      <c r="Z435" s="40">
        <v>41957</v>
      </c>
      <c r="AA435" s="38">
        <v>6429430</v>
      </c>
      <c r="AB435" s="122"/>
      <c r="AC435" s="122"/>
    </row>
    <row r="436" spans="1:29" x14ac:dyDescent="0.25">
      <c r="A436" s="31" t="s">
        <v>353</v>
      </c>
      <c r="B436" s="32" t="s">
        <v>152</v>
      </c>
      <c r="C436" s="33" t="s">
        <v>355</v>
      </c>
      <c r="D436" s="38" t="s">
        <v>609</v>
      </c>
      <c r="E436" s="34"/>
      <c r="F436" s="34" t="s">
        <v>60</v>
      </c>
      <c r="G436" s="118">
        <v>40</v>
      </c>
      <c r="H436" s="118">
        <v>40</v>
      </c>
      <c r="I436" s="119" t="s">
        <v>162</v>
      </c>
      <c r="J436" s="120" t="s">
        <v>845</v>
      </c>
      <c r="K436" s="121">
        <v>0.41</v>
      </c>
      <c r="L436" s="37">
        <f t="shared" si="93"/>
        <v>16.399999999999999</v>
      </c>
      <c r="M436" s="37">
        <f t="shared" si="94"/>
        <v>16.399999999999999</v>
      </c>
      <c r="N436" s="31" t="s">
        <v>797</v>
      </c>
      <c r="O436" s="41">
        <v>41736</v>
      </c>
      <c r="P436" s="126">
        <v>76</v>
      </c>
      <c r="Q436" s="40">
        <v>41803</v>
      </c>
      <c r="R436" s="38" t="s">
        <v>895</v>
      </c>
      <c r="S436" s="38"/>
      <c r="T436" s="121">
        <v>0.41</v>
      </c>
      <c r="U436" s="39">
        <f t="shared" si="95"/>
        <v>16.399999999999999</v>
      </c>
      <c r="V436" s="80" t="s">
        <v>918</v>
      </c>
      <c r="W436" s="127">
        <v>40</v>
      </c>
      <c r="X436" s="84">
        <f t="shared" si="96"/>
        <v>16.399999999999999</v>
      </c>
      <c r="Y436" s="33" t="s">
        <v>339</v>
      </c>
      <c r="Z436" s="41">
        <v>41967</v>
      </c>
      <c r="AA436" s="33">
        <v>1084</v>
      </c>
      <c r="AB436" s="122"/>
      <c r="AC436" s="122"/>
    </row>
    <row r="437" spans="1:29" x14ac:dyDescent="0.25">
      <c r="A437" s="31" t="s">
        <v>353</v>
      </c>
      <c r="B437" s="32" t="s">
        <v>152</v>
      </c>
      <c r="C437" s="33" t="s">
        <v>355</v>
      </c>
      <c r="D437" s="38" t="s">
        <v>609</v>
      </c>
      <c r="E437" s="34"/>
      <c r="F437" s="34" t="s">
        <v>60</v>
      </c>
      <c r="G437" s="118">
        <v>100</v>
      </c>
      <c r="H437" s="118">
        <v>100</v>
      </c>
      <c r="I437" s="119" t="s">
        <v>46</v>
      </c>
      <c r="J437" s="120" t="s">
        <v>846</v>
      </c>
      <c r="K437" s="121">
        <v>2.9</v>
      </c>
      <c r="L437" s="37">
        <f t="shared" si="93"/>
        <v>290</v>
      </c>
      <c r="M437" s="37">
        <f t="shared" si="94"/>
        <v>290</v>
      </c>
      <c r="N437" s="31" t="s">
        <v>797</v>
      </c>
      <c r="O437" s="41">
        <v>41736</v>
      </c>
      <c r="P437" s="126">
        <v>77</v>
      </c>
      <c r="Q437" s="40">
        <v>41803</v>
      </c>
      <c r="R437" s="38" t="s">
        <v>895</v>
      </c>
      <c r="S437" s="38"/>
      <c r="T437" s="121">
        <v>2.9</v>
      </c>
      <c r="U437" s="39">
        <f t="shared" si="95"/>
        <v>290</v>
      </c>
      <c r="V437" s="80" t="s">
        <v>918</v>
      </c>
      <c r="W437" s="127">
        <v>100</v>
      </c>
      <c r="X437" s="84">
        <f t="shared" si="96"/>
        <v>290</v>
      </c>
      <c r="Y437" s="33" t="s">
        <v>339</v>
      </c>
      <c r="Z437" s="41">
        <v>41967</v>
      </c>
      <c r="AA437" s="33">
        <v>1084</v>
      </c>
      <c r="AB437" s="122"/>
      <c r="AC437" s="122"/>
    </row>
    <row r="438" spans="1:29" x14ac:dyDescent="0.25">
      <c r="A438" s="31" t="s">
        <v>353</v>
      </c>
      <c r="B438" s="32" t="s">
        <v>152</v>
      </c>
      <c r="C438" s="33" t="s">
        <v>355</v>
      </c>
      <c r="D438" s="38" t="s">
        <v>609</v>
      </c>
      <c r="E438" s="34"/>
      <c r="F438" s="34" t="s">
        <v>60</v>
      </c>
      <c r="G438" s="118">
        <v>20</v>
      </c>
      <c r="H438" s="118">
        <v>20</v>
      </c>
      <c r="I438" s="119" t="s">
        <v>805</v>
      </c>
      <c r="J438" s="120" t="s">
        <v>847</v>
      </c>
      <c r="K438" s="121">
        <v>2.2400000000000002</v>
      </c>
      <c r="L438" s="37">
        <f t="shared" si="93"/>
        <v>44.800000000000004</v>
      </c>
      <c r="M438" s="37">
        <f t="shared" si="94"/>
        <v>44.800000000000004</v>
      </c>
      <c r="N438" s="31" t="s">
        <v>797</v>
      </c>
      <c r="O438" s="41">
        <v>41736</v>
      </c>
      <c r="P438" s="126">
        <v>81</v>
      </c>
      <c r="Q438" s="40">
        <v>41803</v>
      </c>
      <c r="R438" s="38" t="s">
        <v>360</v>
      </c>
      <c r="S438" s="38"/>
      <c r="T438" s="121">
        <v>2.2400000000000002</v>
      </c>
      <c r="U438" s="39">
        <f t="shared" si="95"/>
        <v>44.800000000000004</v>
      </c>
      <c r="V438" s="80" t="s">
        <v>914</v>
      </c>
      <c r="W438" s="127">
        <v>20</v>
      </c>
      <c r="X438" s="84">
        <f t="shared" si="96"/>
        <v>44.800000000000004</v>
      </c>
      <c r="Y438" s="38"/>
      <c r="Z438" s="38"/>
      <c r="AA438" s="38"/>
      <c r="AB438" s="122"/>
      <c r="AC438" s="122"/>
    </row>
    <row r="439" spans="1:29" ht="25.5" x14ac:dyDescent="0.25">
      <c r="A439" s="31" t="s">
        <v>353</v>
      </c>
      <c r="B439" s="32" t="s">
        <v>152</v>
      </c>
      <c r="C439" s="33" t="s">
        <v>355</v>
      </c>
      <c r="D439" s="38" t="s">
        <v>609</v>
      </c>
      <c r="E439" s="34"/>
      <c r="F439" s="34" t="s">
        <v>60</v>
      </c>
      <c r="G439" s="118">
        <v>2</v>
      </c>
      <c r="H439" s="118">
        <v>2</v>
      </c>
      <c r="I439" s="119" t="s">
        <v>806</v>
      </c>
      <c r="J439" s="120" t="s">
        <v>848</v>
      </c>
      <c r="K439" s="121">
        <v>18.739999999999998</v>
      </c>
      <c r="L439" s="37">
        <f t="shared" si="93"/>
        <v>37.479999999999997</v>
      </c>
      <c r="M439" s="37">
        <f t="shared" si="94"/>
        <v>37.479999999999997</v>
      </c>
      <c r="N439" s="31" t="s">
        <v>797</v>
      </c>
      <c r="O439" s="41">
        <v>41736</v>
      </c>
      <c r="P439" s="126">
        <v>84</v>
      </c>
      <c r="Q439" s="40">
        <v>41803</v>
      </c>
      <c r="R439" s="38" t="s">
        <v>888</v>
      </c>
      <c r="S439" s="38"/>
      <c r="T439" s="121">
        <v>18.739999999999998</v>
      </c>
      <c r="U439" s="39">
        <f t="shared" si="95"/>
        <v>37.479999999999997</v>
      </c>
      <c r="V439" s="80" t="s">
        <v>913</v>
      </c>
      <c r="W439" s="127">
        <v>2</v>
      </c>
      <c r="X439" s="84">
        <f t="shared" si="96"/>
        <v>37.479999999999997</v>
      </c>
      <c r="Y439" s="33" t="s">
        <v>339</v>
      </c>
      <c r="Z439" s="41">
        <v>41992</v>
      </c>
      <c r="AA439" s="33">
        <v>5349</v>
      </c>
      <c r="AB439" s="122"/>
      <c r="AC439" s="122"/>
    </row>
    <row r="440" spans="1:29" x14ac:dyDescent="0.25">
      <c r="A440" s="31" t="s">
        <v>353</v>
      </c>
      <c r="B440" s="32" t="s">
        <v>152</v>
      </c>
      <c r="C440" s="33" t="s">
        <v>355</v>
      </c>
      <c r="D440" s="38" t="s">
        <v>609</v>
      </c>
      <c r="E440" s="34"/>
      <c r="F440" s="34" t="s">
        <v>60</v>
      </c>
      <c r="G440" s="118">
        <v>20</v>
      </c>
      <c r="H440" s="118">
        <v>20</v>
      </c>
      <c r="I440" s="119" t="s">
        <v>162</v>
      </c>
      <c r="J440" s="120" t="s">
        <v>849</v>
      </c>
      <c r="K440" s="121">
        <v>5.54</v>
      </c>
      <c r="L440" s="37">
        <f t="shared" si="93"/>
        <v>110.8</v>
      </c>
      <c r="M440" s="37">
        <f t="shared" si="94"/>
        <v>110.8</v>
      </c>
      <c r="N440" s="31" t="s">
        <v>797</v>
      </c>
      <c r="O440" s="41">
        <v>41736</v>
      </c>
      <c r="P440" s="126">
        <v>85</v>
      </c>
      <c r="Q440" s="40">
        <v>41803</v>
      </c>
      <c r="R440" s="38" t="s">
        <v>892</v>
      </c>
      <c r="S440" s="38"/>
      <c r="T440" s="121">
        <v>5.54</v>
      </c>
      <c r="U440" s="39">
        <f t="shared" si="95"/>
        <v>110.8</v>
      </c>
      <c r="V440" s="80" t="s">
        <v>916</v>
      </c>
      <c r="W440" s="127">
        <v>20</v>
      </c>
      <c r="X440" s="84">
        <f t="shared" si="96"/>
        <v>110.8</v>
      </c>
      <c r="Y440" s="38"/>
      <c r="Z440" s="38"/>
      <c r="AA440" s="38"/>
      <c r="AB440" s="122"/>
      <c r="AC440" s="122"/>
    </row>
    <row r="441" spans="1:29" x14ac:dyDescent="0.25">
      <c r="A441" s="31" t="s">
        <v>353</v>
      </c>
      <c r="B441" s="32" t="s">
        <v>152</v>
      </c>
      <c r="C441" s="33" t="s">
        <v>355</v>
      </c>
      <c r="D441" s="38" t="s">
        <v>609</v>
      </c>
      <c r="E441" s="34"/>
      <c r="F441" s="34" t="s">
        <v>60</v>
      </c>
      <c r="G441" s="118">
        <v>15</v>
      </c>
      <c r="H441" s="118">
        <v>15</v>
      </c>
      <c r="I441" s="119" t="s">
        <v>196</v>
      </c>
      <c r="J441" s="120" t="s">
        <v>850</v>
      </c>
      <c r="K441" s="121">
        <v>10.94</v>
      </c>
      <c r="L441" s="37">
        <f t="shared" si="93"/>
        <v>164.1</v>
      </c>
      <c r="M441" s="37">
        <f t="shared" si="94"/>
        <v>164.1</v>
      </c>
      <c r="N441" s="31" t="s">
        <v>797</v>
      </c>
      <c r="O441" s="41">
        <v>41736</v>
      </c>
      <c r="P441" s="126">
        <v>94</v>
      </c>
      <c r="Q441" s="40">
        <v>41803</v>
      </c>
      <c r="R441" s="38" t="s">
        <v>360</v>
      </c>
      <c r="S441" s="38"/>
      <c r="T441" s="121">
        <v>10.94</v>
      </c>
      <c r="U441" s="39">
        <f t="shared" si="95"/>
        <v>164.1</v>
      </c>
      <c r="V441" s="80" t="s">
        <v>914</v>
      </c>
      <c r="W441" s="127">
        <v>15</v>
      </c>
      <c r="X441" s="84">
        <f t="shared" si="96"/>
        <v>164.1</v>
      </c>
      <c r="Y441" s="38"/>
      <c r="Z441" s="38"/>
      <c r="AA441" s="38"/>
      <c r="AB441" s="122"/>
      <c r="AC441" s="122"/>
    </row>
    <row r="442" spans="1:29" ht="25.5" x14ac:dyDescent="0.25">
      <c r="A442" s="31" t="s">
        <v>353</v>
      </c>
      <c r="B442" s="32" t="s">
        <v>152</v>
      </c>
      <c r="C442" s="33" t="s">
        <v>355</v>
      </c>
      <c r="D442" s="38" t="s">
        <v>609</v>
      </c>
      <c r="E442" s="34"/>
      <c r="F442" s="34" t="s">
        <v>60</v>
      </c>
      <c r="G442" s="118">
        <v>3</v>
      </c>
      <c r="H442" s="118">
        <v>3</v>
      </c>
      <c r="I442" s="119" t="s">
        <v>807</v>
      </c>
      <c r="J442" s="120" t="s">
        <v>851</v>
      </c>
      <c r="K442" s="121">
        <v>3.49</v>
      </c>
      <c r="L442" s="37">
        <f t="shared" si="93"/>
        <v>10.47</v>
      </c>
      <c r="M442" s="37">
        <f t="shared" si="94"/>
        <v>10.47</v>
      </c>
      <c r="N442" s="31" t="s">
        <v>797</v>
      </c>
      <c r="O442" s="41">
        <v>41736</v>
      </c>
      <c r="P442" s="126">
        <v>95</v>
      </c>
      <c r="Q442" s="40">
        <v>41803</v>
      </c>
      <c r="R442" s="38" t="s">
        <v>896</v>
      </c>
      <c r="S442" s="38"/>
      <c r="T442" s="121">
        <v>3.49</v>
      </c>
      <c r="U442" s="39">
        <f t="shared" si="95"/>
        <v>10.47</v>
      </c>
      <c r="V442" s="80" t="s">
        <v>923</v>
      </c>
      <c r="W442" s="127">
        <v>3</v>
      </c>
      <c r="X442" s="84">
        <f t="shared" si="96"/>
        <v>10.47</v>
      </c>
      <c r="Y442" s="33" t="s">
        <v>339</v>
      </c>
      <c r="Z442" s="41">
        <v>41963</v>
      </c>
      <c r="AA442" s="33">
        <v>6468651</v>
      </c>
      <c r="AB442" s="122"/>
      <c r="AC442" s="122"/>
    </row>
    <row r="443" spans="1:29" ht="25.5" x14ac:dyDescent="0.25">
      <c r="A443" s="31" t="s">
        <v>353</v>
      </c>
      <c r="B443" s="32" t="s">
        <v>152</v>
      </c>
      <c r="C443" s="33" t="s">
        <v>355</v>
      </c>
      <c r="D443" s="38" t="s">
        <v>609</v>
      </c>
      <c r="E443" s="34"/>
      <c r="F443" s="34" t="s">
        <v>60</v>
      </c>
      <c r="G443" s="118">
        <v>3</v>
      </c>
      <c r="H443" s="118">
        <v>3</v>
      </c>
      <c r="I443" s="119" t="s">
        <v>807</v>
      </c>
      <c r="J443" s="120" t="s">
        <v>851</v>
      </c>
      <c r="K443" s="121">
        <v>3</v>
      </c>
      <c r="L443" s="37">
        <f t="shared" si="93"/>
        <v>9</v>
      </c>
      <c r="M443" s="37">
        <f t="shared" si="94"/>
        <v>9</v>
      </c>
      <c r="N443" s="31" t="s">
        <v>797</v>
      </c>
      <c r="O443" s="41">
        <v>41736</v>
      </c>
      <c r="P443" s="126">
        <v>96</v>
      </c>
      <c r="Q443" s="40">
        <v>41803</v>
      </c>
      <c r="R443" s="38" t="s">
        <v>890</v>
      </c>
      <c r="S443" s="38"/>
      <c r="T443" s="121">
        <v>3</v>
      </c>
      <c r="U443" s="39">
        <f t="shared" si="95"/>
        <v>9</v>
      </c>
      <c r="V443" s="80" t="s">
        <v>919</v>
      </c>
      <c r="W443" s="127">
        <v>3</v>
      </c>
      <c r="X443" s="84">
        <f t="shared" si="96"/>
        <v>9</v>
      </c>
      <c r="Y443" s="33" t="s">
        <v>339</v>
      </c>
      <c r="Z443" s="41">
        <v>41971</v>
      </c>
      <c r="AA443" s="33">
        <v>24921</v>
      </c>
      <c r="AB443" s="122"/>
      <c r="AC443" s="122"/>
    </row>
    <row r="444" spans="1:29" x14ac:dyDescent="0.25">
      <c r="A444" s="31" t="s">
        <v>353</v>
      </c>
      <c r="B444" s="32" t="s">
        <v>152</v>
      </c>
      <c r="C444" s="33" t="s">
        <v>355</v>
      </c>
      <c r="D444" s="38" t="s">
        <v>609</v>
      </c>
      <c r="E444" s="34"/>
      <c r="F444" s="34" t="s">
        <v>60</v>
      </c>
      <c r="G444" s="118">
        <v>10</v>
      </c>
      <c r="H444" s="118">
        <v>10</v>
      </c>
      <c r="I444" s="119" t="s">
        <v>46</v>
      </c>
      <c r="J444" s="120" t="s">
        <v>852</v>
      </c>
      <c r="K444" s="121">
        <v>2.39</v>
      </c>
      <c r="L444" s="37">
        <f t="shared" si="93"/>
        <v>23.900000000000002</v>
      </c>
      <c r="M444" s="37">
        <f t="shared" si="94"/>
        <v>23.900000000000002</v>
      </c>
      <c r="N444" s="31" t="s">
        <v>797</v>
      </c>
      <c r="O444" s="41">
        <v>41736</v>
      </c>
      <c r="P444" s="126">
        <v>98</v>
      </c>
      <c r="Q444" s="40">
        <v>41803</v>
      </c>
      <c r="R444" s="38" t="s">
        <v>360</v>
      </c>
      <c r="S444" s="38"/>
      <c r="T444" s="121">
        <v>2.39</v>
      </c>
      <c r="U444" s="39">
        <f t="shared" si="95"/>
        <v>23.900000000000002</v>
      </c>
      <c r="V444" s="80" t="s">
        <v>914</v>
      </c>
      <c r="W444" s="127">
        <v>10</v>
      </c>
      <c r="X444" s="84">
        <f t="shared" si="96"/>
        <v>23.900000000000002</v>
      </c>
      <c r="Y444" s="38"/>
      <c r="Z444" s="38"/>
      <c r="AA444" s="38"/>
      <c r="AB444" s="122"/>
      <c r="AC444" s="122"/>
    </row>
    <row r="445" spans="1:29" x14ac:dyDescent="0.25">
      <c r="A445" s="31" t="s">
        <v>353</v>
      </c>
      <c r="B445" s="32" t="s">
        <v>152</v>
      </c>
      <c r="C445" s="33" t="s">
        <v>355</v>
      </c>
      <c r="D445" s="38" t="s">
        <v>609</v>
      </c>
      <c r="E445" s="34"/>
      <c r="F445" s="34" t="s">
        <v>60</v>
      </c>
      <c r="G445" s="118">
        <v>5</v>
      </c>
      <c r="H445" s="118">
        <v>5</v>
      </c>
      <c r="I445" s="119" t="s">
        <v>242</v>
      </c>
      <c r="J445" s="120" t="s">
        <v>853</v>
      </c>
      <c r="K445" s="121">
        <v>32.94</v>
      </c>
      <c r="L445" s="37">
        <f t="shared" si="93"/>
        <v>164.7</v>
      </c>
      <c r="M445" s="37">
        <f t="shared" si="94"/>
        <v>164.7</v>
      </c>
      <c r="N445" s="31" t="s">
        <v>797</v>
      </c>
      <c r="O445" s="41">
        <v>41736</v>
      </c>
      <c r="P445" s="126">
        <v>99</v>
      </c>
      <c r="Q445" s="40">
        <v>41803</v>
      </c>
      <c r="R445" s="38" t="s">
        <v>897</v>
      </c>
      <c r="S445" s="38"/>
      <c r="T445" s="121">
        <v>32.94</v>
      </c>
      <c r="U445" s="39">
        <f t="shared" si="95"/>
        <v>164.7</v>
      </c>
      <c r="V445" s="80" t="s">
        <v>924</v>
      </c>
      <c r="W445" s="127">
        <v>5</v>
      </c>
      <c r="X445" s="84">
        <f t="shared" si="96"/>
        <v>164.7</v>
      </c>
      <c r="Y445" s="38" t="s">
        <v>339</v>
      </c>
      <c r="Z445" s="40">
        <v>41957</v>
      </c>
      <c r="AA445" s="38">
        <v>1422</v>
      </c>
      <c r="AB445" s="122"/>
      <c r="AC445" s="122"/>
    </row>
    <row r="446" spans="1:29" ht="25.5" x14ac:dyDescent="0.25">
      <c r="A446" s="31" t="s">
        <v>353</v>
      </c>
      <c r="B446" s="32" t="s">
        <v>152</v>
      </c>
      <c r="C446" s="33" t="s">
        <v>355</v>
      </c>
      <c r="D446" s="38" t="s">
        <v>609</v>
      </c>
      <c r="E446" s="34"/>
      <c r="F446" s="34" t="s">
        <v>60</v>
      </c>
      <c r="G446" s="118">
        <v>5</v>
      </c>
      <c r="H446" s="118">
        <v>5</v>
      </c>
      <c r="I446" s="119" t="s">
        <v>808</v>
      </c>
      <c r="J446" s="120" t="s">
        <v>854</v>
      </c>
      <c r="K446" s="121">
        <v>17.690000000000001</v>
      </c>
      <c r="L446" s="37">
        <f t="shared" si="93"/>
        <v>88.45</v>
      </c>
      <c r="M446" s="37">
        <f t="shared" si="94"/>
        <v>88.45</v>
      </c>
      <c r="N446" s="31" t="s">
        <v>797</v>
      </c>
      <c r="O446" s="41">
        <v>41736</v>
      </c>
      <c r="P446" s="126">
        <v>101</v>
      </c>
      <c r="Q446" s="40">
        <v>41803</v>
      </c>
      <c r="R446" s="38" t="s">
        <v>888</v>
      </c>
      <c r="S446" s="38"/>
      <c r="T446" s="121">
        <v>17.690000000000001</v>
      </c>
      <c r="U446" s="39">
        <f t="shared" si="95"/>
        <v>88.45</v>
      </c>
      <c r="V446" s="80" t="s">
        <v>913</v>
      </c>
      <c r="W446" s="127">
        <v>5</v>
      </c>
      <c r="X446" s="84">
        <f t="shared" si="96"/>
        <v>88.45</v>
      </c>
      <c r="Y446" s="33" t="s">
        <v>339</v>
      </c>
      <c r="Z446" s="41">
        <v>41992</v>
      </c>
      <c r="AA446" s="33">
        <v>5349</v>
      </c>
      <c r="AB446" s="122"/>
      <c r="AC446" s="122"/>
    </row>
    <row r="447" spans="1:29" x14ac:dyDescent="0.25">
      <c r="A447" s="31" t="s">
        <v>353</v>
      </c>
      <c r="B447" s="32" t="s">
        <v>152</v>
      </c>
      <c r="C447" s="33" t="s">
        <v>355</v>
      </c>
      <c r="D447" s="38" t="s">
        <v>609</v>
      </c>
      <c r="E447" s="34"/>
      <c r="F447" s="34" t="s">
        <v>60</v>
      </c>
      <c r="G447" s="118">
        <v>20</v>
      </c>
      <c r="H447" s="118">
        <v>20</v>
      </c>
      <c r="I447" s="119" t="s">
        <v>809</v>
      </c>
      <c r="J447" s="120" t="s">
        <v>854</v>
      </c>
      <c r="K447" s="121">
        <v>7.44</v>
      </c>
      <c r="L447" s="37">
        <f t="shared" si="93"/>
        <v>148.80000000000001</v>
      </c>
      <c r="M447" s="37">
        <f t="shared" si="94"/>
        <v>148.80000000000001</v>
      </c>
      <c r="N447" s="31" t="s">
        <v>797</v>
      </c>
      <c r="O447" s="41">
        <v>41736</v>
      </c>
      <c r="P447" s="126">
        <v>105</v>
      </c>
      <c r="Q447" s="40">
        <v>41803</v>
      </c>
      <c r="R447" s="38" t="s">
        <v>898</v>
      </c>
      <c r="S447" s="38"/>
      <c r="T447" s="121">
        <v>7.44</v>
      </c>
      <c r="U447" s="39">
        <f t="shared" si="95"/>
        <v>148.80000000000001</v>
      </c>
      <c r="V447" s="80" t="s">
        <v>955</v>
      </c>
      <c r="W447" s="127">
        <v>20</v>
      </c>
      <c r="X447" s="84">
        <f t="shared" si="96"/>
        <v>148.80000000000001</v>
      </c>
      <c r="Y447" s="38"/>
      <c r="Z447" s="38"/>
      <c r="AA447" s="38"/>
      <c r="AB447" s="122"/>
      <c r="AC447" s="122"/>
    </row>
    <row r="448" spans="1:29" x14ac:dyDescent="0.25">
      <c r="A448" s="31" t="s">
        <v>353</v>
      </c>
      <c r="B448" s="32" t="s">
        <v>152</v>
      </c>
      <c r="C448" s="33" t="s">
        <v>355</v>
      </c>
      <c r="D448" s="38" t="s">
        <v>609</v>
      </c>
      <c r="E448" s="34"/>
      <c r="F448" s="34" t="s">
        <v>60</v>
      </c>
      <c r="G448" s="118">
        <v>10</v>
      </c>
      <c r="H448" s="118">
        <v>10</v>
      </c>
      <c r="I448" s="119" t="s">
        <v>196</v>
      </c>
      <c r="J448" s="120" t="s">
        <v>854</v>
      </c>
      <c r="K448" s="121">
        <v>5.73</v>
      </c>
      <c r="L448" s="37">
        <f t="shared" si="93"/>
        <v>57.300000000000004</v>
      </c>
      <c r="M448" s="37">
        <f t="shared" si="94"/>
        <v>57.300000000000004</v>
      </c>
      <c r="N448" s="31" t="s">
        <v>797</v>
      </c>
      <c r="O448" s="41">
        <v>41736</v>
      </c>
      <c r="P448" s="126">
        <v>108</v>
      </c>
      <c r="Q448" s="40">
        <v>41803</v>
      </c>
      <c r="R448" s="38" t="s">
        <v>888</v>
      </c>
      <c r="S448" s="38"/>
      <c r="T448" s="121">
        <v>5.73</v>
      </c>
      <c r="U448" s="39">
        <f t="shared" si="95"/>
        <v>57.300000000000004</v>
      </c>
      <c r="V448" s="80" t="s">
        <v>913</v>
      </c>
      <c r="W448" s="127">
        <v>10</v>
      </c>
      <c r="X448" s="84">
        <f t="shared" si="96"/>
        <v>57.300000000000004</v>
      </c>
      <c r="Y448" s="33" t="s">
        <v>339</v>
      </c>
      <c r="Z448" s="41">
        <v>41992</v>
      </c>
      <c r="AA448" s="33">
        <v>5349</v>
      </c>
      <c r="AB448" s="122"/>
      <c r="AC448" s="122"/>
    </row>
    <row r="449" spans="1:29" x14ac:dyDescent="0.25">
      <c r="A449" s="31" t="s">
        <v>353</v>
      </c>
      <c r="B449" s="32" t="s">
        <v>152</v>
      </c>
      <c r="C449" s="33" t="s">
        <v>355</v>
      </c>
      <c r="D449" s="38" t="s">
        <v>609</v>
      </c>
      <c r="E449" s="34"/>
      <c r="F449" s="34" t="s">
        <v>60</v>
      </c>
      <c r="G449" s="118">
        <v>10</v>
      </c>
      <c r="H449" s="118">
        <v>10</v>
      </c>
      <c r="I449" s="119" t="s">
        <v>196</v>
      </c>
      <c r="J449" s="120" t="s">
        <v>854</v>
      </c>
      <c r="K449" s="121">
        <v>5.65</v>
      </c>
      <c r="L449" s="37">
        <f t="shared" si="93"/>
        <v>56.5</v>
      </c>
      <c r="M449" s="37">
        <f t="shared" si="94"/>
        <v>56.5</v>
      </c>
      <c r="N449" s="31" t="s">
        <v>797</v>
      </c>
      <c r="O449" s="41">
        <v>41736</v>
      </c>
      <c r="P449" s="126">
        <v>109</v>
      </c>
      <c r="Q449" s="40">
        <v>41803</v>
      </c>
      <c r="R449" s="38" t="s">
        <v>888</v>
      </c>
      <c r="S449" s="38"/>
      <c r="T449" s="121">
        <v>5.65</v>
      </c>
      <c r="U449" s="39">
        <f t="shared" si="95"/>
        <v>56.5</v>
      </c>
      <c r="V449" s="80" t="s">
        <v>913</v>
      </c>
      <c r="W449" s="127">
        <v>10</v>
      </c>
      <c r="X449" s="84">
        <f t="shared" si="96"/>
        <v>56.5</v>
      </c>
      <c r="Y449" s="33" t="s">
        <v>339</v>
      </c>
      <c r="Z449" s="41">
        <v>41992</v>
      </c>
      <c r="AA449" s="33">
        <v>5349</v>
      </c>
      <c r="AB449" s="122"/>
      <c r="AC449" s="122"/>
    </row>
    <row r="450" spans="1:29" x14ac:dyDescent="0.25">
      <c r="A450" s="31" t="s">
        <v>353</v>
      </c>
      <c r="B450" s="32" t="s">
        <v>152</v>
      </c>
      <c r="C450" s="33" t="s">
        <v>355</v>
      </c>
      <c r="D450" s="38" t="s">
        <v>609</v>
      </c>
      <c r="E450" s="34"/>
      <c r="F450" s="34" t="s">
        <v>60</v>
      </c>
      <c r="G450" s="118">
        <v>40</v>
      </c>
      <c r="H450" s="118">
        <v>40</v>
      </c>
      <c r="I450" s="119" t="s">
        <v>810</v>
      </c>
      <c r="J450" s="120" t="s">
        <v>854</v>
      </c>
      <c r="K450" s="121">
        <v>102</v>
      </c>
      <c r="L450" s="37">
        <f t="shared" si="93"/>
        <v>4080</v>
      </c>
      <c r="M450" s="37">
        <f t="shared" si="94"/>
        <v>4080</v>
      </c>
      <c r="N450" s="31" t="s">
        <v>797</v>
      </c>
      <c r="O450" s="41">
        <v>41736</v>
      </c>
      <c r="P450" s="126">
        <v>111</v>
      </c>
      <c r="Q450" s="40">
        <v>41803</v>
      </c>
      <c r="R450" s="38" t="s">
        <v>899</v>
      </c>
      <c r="S450" s="38"/>
      <c r="T450" s="121">
        <v>102</v>
      </c>
      <c r="U450" s="39">
        <f t="shared" si="95"/>
        <v>4080</v>
      </c>
      <c r="V450" s="80" t="s">
        <v>925</v>
      </c>
      <c r="W450" s="127">
        <v>40</v>
      </c>
      <c r="X450" s="84">
        <f t="shared" si="96"/>
        <v>4080</v>
      </c>
      <c r="Y450" s="33" t="s">
        <v>339</v>
      </c>
      <c r="Z450" s="41">
        <v>41976</v>
      </c>
      <c r="AA450" s="33">
        <v>73911</v>
      </c>
      <c r="AB450" s="122"/>
      <c r="AC450" s="122"/>
    </row>
    <row r="451" spans="1:29" x14ac:dyDescent="0.25">
      <c r="A451" s="31" t="s">
        <v>353</v>
      </c>
      <c r="B451" s="32" t="s">
        <v>152</v>
      </c>
      <c r="C451" s="33" t="s">
        <v>355</v>
      </c>
      <c r="D451" s="38" t="s">
        <v>609</v>
      </c>
      <c r="E451" s="34"/>
      <c r="F451" s="34" t="s">
        <v>60</v>
      </c>
      <c r="G451" s="118">
        <v>20</v>
      </c>
      <c r="H451" s="118">
        <v>20</v>
      </c>
      <c r="I451" s="119" t="s">
        <v>811</v>
      </c>
      <c r="J451" s="120" t="s">
        <v>855</v>
      </c>
      <c r="K451" s="121">
        <v>5.6</v>
      </c>
      <c r="L451" s="37">
        <f t="shared" si="93"/>
        <v>112</v>
      </c>
      <c r="M451" s="37">
        <f t="shared" si="94"/>
        <v>112</v>
      </c>
      <c r="N451" s="31" t="s">
        <v>797</v>
      </c>
      <c r="O451" s="41">
        <v>41736</v>
      </c>
      <c r="P451" s="126">
        <v>114</v>
      </c>
      <c r="Q451" s="40">
        <v>41803</v>
      </c>
      <c r="R451" s="38" t="s">
        <v>360</v>
      </c>
      <c r="S451" s="38"/>
      <c r="T451" s="121">
        <v>5.6</v>
      </c>
      <c r="U451" s="39">
        <f t="shared" si="95"/>
        <v>112</v>
      </c>
      <c r="V451" s="80" t="s">
        <v>914</v>
      </c>
      <c r="W451" s="127">
        <v>20</v>
      </c>
      <c r="X451" s="84">
        <f t="shared" si="96"/>
        <v>112</v>
      </c>
      <c r="Y451" s="38"/>
      <c r="Z451" s="38"/>
      <c r="AA451" s="38"/>
      <c r="AB451" s="122"/>
      <c r="AC451" s="122"/>
    </row>
    <row r="452" spans="1:29" x14ac:dyDescent="0.25">
      <c r="A452" s="31" t="s">
        <v>353</v>
      </c>
      <c r="B452" s="32" t="s">
        <v>152</v>
      </c>
      <c r="C452" s="33" t="s">
        <v>355</v>
      </c>
      <c r="D452" s="38" t="s">
        <v>609</v>
      </c>
      <c r="E452" s="34"/>
      <c r="F452" s="34" t="s">
        <v>60</v>
      </c>
      <c r="G452" s="118">
        <v>2</v>
      </c>
      <c r="H452" s="118">
        <v>2</v>
      </c>
      <c r="I452" s="119" t="s">
        <v>196</v>
      </c>
      <c r="J452" s="120" t="s">
        <v>855</v>
      </c>
      <c r="K452" s="121">
        <v>20.95</v>
      </c>
      <c r="L452" s="37">
        <f t="shared" si="93"/>
        <v>41.9</v>
      </c>
      <c r="M452" s="37">
        <f t="shared" si="94"/>
        <v>41.9</v>
      </c>
      <c r="N452" s="31" t="s">
        <v>797</v>
      </c>
      <c r="O452" s="41">
        <v>41736</v>
      </c>
      <c r="P452" s="126">
        <v>129</v>
      </c>
      <c r="Q452" s="40">
        <v>41803</v>
      </c>
      <c r="R452" s="38" t="s">
        <v>900</v>
      </c>
      <c r="S452" s="38"/>
      <c r="T452" s="121">
        <v>20.95</v>
      </c>
      <c r="U452" s="39">
        <f t="shared" si="95"/>
        <v>41.9</v>
      </c>
      <c r="V452" s="80" t="s">
        <v>926</v>
      </c>
      <c r="W452" s="127">
        <v>2</v>
      </c>
      <c r="X452" s="84">
        <f t="shared" si="96"/>
        <v>41.9</v>
      </c>
      <c r="Y452" s="38" t="s">
        <v>339</v>
      </c>
      <c r="Z452" s="40">
        <v>41960</v>
      </c>
      <c r="AA452" s="38">
        <v>775</v>
      </c>
      <c r="AB452" s="122"/>
      <c r="AC452" s="122"/>
    </row>
    <row r="453" spans="1:29" x14ac:dyDescent="0.25">
      <c r="A453" s="31" t="s">
        <v>353</v>
      </c>
      <c r="B453" s="32" t="s">
        <v>152</v>
      </c>
      <c r="C453" s="33" t="s">
        <v>355</v>
      </c>
      <c r="D453" s="38" t="s">
        <v>609</v>
      </c>
      <c r="E453" s="34"/>
      <c r="F453" s="34" t="s">
        <v>60</v>
      </c>
      <c r="G453" s="118">
        <v>3</v>
      </c>
      <c r="H453" s="118">
        <v>3</v>
      </c>
      <c r="I453" s="119" t="s">
        <v>196</v>
      </c>
      <c r="J453" s="120" t="s">
        <v>856</v>
      </c>
      <c r="K453" s="121">
        <v>10.44</v>
      </c>
      <c r="L453" s="37">
        <f t="shared" si="93"/>
        <v>31.32</v>
      </c>
      <c r="M453" s="37">
        <f t="shared" si="94"/>
        <v>31.32</v>
      </c>
      <c r="N453" s="31" t="s">
        <v>797</v>
      </c>
      <c r="O453" s="41">
        <v>41736</v>
      </c>
      <c r="P453" s="126">
        <v>131</v>
      </c>
      <c r="Q453" s="40">
        <v>41803</v>
      </c>
      <c r="R453" s="38" t="s">
        <v>888</v>
      </c>
      <c r="S453" s="38"/>
      <c r="T453" s="121">
        <v>10.44</v>
      </c>
      <c r="U453" s="39">
        <f t="shared" si="95"/>
        <v>31.32</v>
      </c>
      <c r="V453" s="80" t="s">
        <v>913</v>
      </c>
      <c r="W453" s="127">
        <v>3</v>
      </c>
      <c r="X453" s="84">
        <f t="shared" si="96"/>
        <v>31.32</v>
      </c>
      <c r="Y453" s="33" t="s">
        <v>339</v>
      </c>
      <c r="Z453" s="41">
        <v>41992</v>
      </c>
      <c r="AA453" s="33">
        <v>5349</v>
      </c>
      <c r="AB453" s="122"/>
      <c r="AC453" s="122"/>
    </row>
    <row r="454" spans="1:29" ht="25.5" x14ac:dyDescent="0.25">
      <c r="A454" s="31" t="s">
        <v>353</v>
      </c>
      <c r="B454" s="32" t="s">
        <v>152</v>
      </c>
      <c r="C454" s="33" t="s">
        <v>355</v>
      </c>
      <c r="D454" s="38" t="s">
        <v>609</v>
      </c>
      <c r="E454" s="34"/>
      <c r="F454" s="34" t="s">
        <v>60</v>
      </c>
      <c r="G454" s="118">
        <v>10</v>
      </c>
      <c r="H454" s="118">
        <v>10</v>
      </c>
      <c r="I454" s="119" t="s">
        <v>812</v>
      </c>
      <c r="J454" s="120" t="s">
        <v>857</v>
      </c>
      <c r="K454" s="121">
        <v>0.98</v>
      </c>
      <c r="L454" s="37">
        <f t="shared" si="93"/>
        <v>9.8000000000000007</v>
      </c>
      <c r="M454" s="37">
        <f t="shared" si="94"/>
        <v>9.8000000000000007</v>
      </c>
      <c r="N454" s="31" t="s">
        <v>797</v>
      </c>
      <c r="O454" s="41">
        <v>41736</v>
      </c>
      <c r="P454" s="126">
        <v>136</v>
      </c>
      <c r="Q454" s="40">
        <v>41803</v>
      </c>
      <c r="R454" s="38" t="s">
        <v>892</v>
      </c>
      <c r="S454" s="38"/>
      <c r="T454" s="121">
        <v>0.98</v>
      </c>
      <c r="U454" s="39">
        <f t="shared" si="95"/>
        <v>9.8000000000000007</v>
      </c>
      <c r="V454" s="80" t="s">
        <v>916</v>
      </c>
      <c r="W454" s="127">
        <v>10</v>
      </c>
      <c r="X454" s="84">
        <f t="shared" si="96"/>
        <v>9.8000000000000007</v>
      </c>
      <c r="Y454" s="38"/>
      <c r="Z454" s="38"/>
      <c r="AA454" s="38"/>
      <c r="AB454" s="122"/>
      <c r="AC454" s="122"/>
    </row>
    <row r="455" spans="1:29" x14ac:dyDescent="0.25">
      <c r="A455" s="31" t="s">
        <v>353</v>
      </c>
      <c r="B455" s="32" t="s">
        <v>152</v>
      </c>
      <c r="C455" s="33" t="s">
        <v>355</v>
      </c>
      <c r="D455" s="38" t="s">
        <v>503</v>
      </c>
      <c r="E455" s="34"/>
      <c r="F455" s="34" t="s">
        <v>60</v>
      </c>
      <c r="G455" s="118">
        <v>15</v>
      </c>
      <c r="H455" s="118">
        <v>15</v>
      </c>
      <c r="I455" s="119" t="s">
        <v>813</v>
      </c>
      <c r="J455" s="120" t="s">
        <v>858</v>
      </c>
      <c r="K455" s="121">
        <v>9.99</v>
      </c>
      <c r="L455" s="37">
        <f t="shared" si="93"/>
        <v>149.85</v>
      </c>
      <c r="M455" s="37">
        <f t="shared" si="94"/>
        <v>149.85</v>
      </c>
      <c r="N455" s="31" t="s">
        <v>797</v>
      </c>
      <c r="O455" s="41">
        <v>41736</v>
      </c>
      <c r="P455" s="126">
        <v>137</v>
      </c>
      <c r="Q455" s="40">
        <v>41803</v>
      </c>
      <c r="R455" s="38" t="s">
        <v>901</v>
      </c>
      <c r="S455" s="38"/>
      <c r="T455" s="121">
        <v>9.99</v>
      </c>
      <c r="U455" s="39">
        <f t="shared" si="95"/>
        <v>149.85</v>
      </c>
      <c r="V455" s="80" t="s">
        <v>949</v>
      </c>
      <c r="W455" s="127">
        <v>15</v>
      </c>
      <c r="X455" s="84">
        <f t="shared" si="96"/>
        <v>149.85</v>
      </c>
      <c r="Y455" s="33" t="s">
        <v>339</v>
      </c>
      <c r="Z455" s="41">
        <v>41971</v>
      </c>
      <c r="AA455" s="33">
        <v>169</v>
      </c>
      <c r="AB455" s="122"/>
      <c r="AC455" s="122"/>
    </row>
    <row r="456" spans="1:29" x14ac:dyDescent="0.25">
      <c r="A456" s="31" t="s">
        <v>353</v>
      </c>
      <c r="B456" s="32" t="s">
        <v>152</v>
      </c>
      <c r="C456" s="33" t="s">
        <v>355</v>
      </c>
      <c r="D456" s="38" t="s">
        <v>503</v>
      </c>
      <c r="E456" s="34"/>
      <c r="F456" s="34" t="s">
        <v>60</v>
      </c>
      <c r="G456" s="118">
        <v>15</v>
      </c>
      <c r="H456" s="118">
        <v>15</v>
      </c>
      <c r="I456" s="119" t="s">
        <v>813</v>
      </c>
      <c r="J456" s="120" t="s">
        <v>858</v>
      </c>
      <c r="K456" s="121">
        <v>5.97</v>
      </c>
      <c r="L456" s="37">
        <f t="shared" si="93"/>
        <v>89.55</v>
      </c>
      <c r="M456" s="37">
        <f t="shared" si="94"/>
        <v>89.55</v>
      </c>
      <c r="N456" s="31" t="s">
        <v>797</v>
      </c>
      <c r="O456" s="41">
        <v>41736</v>
      </c>
      <c r="P456" s="126">
        <v>138</v>
      </c>
      <c r="Q456" s="40">
        <v>41803</v>
      </c>
      <c r="R456" s="38" t="s">
        <v>902</v>
      </c>
      <c r="S456" s="38"/>
      <c r="T456" s="121">
        <v>5.97</v>
      </c>
      <c r="U456" s="39">
        <f t="shared" si="95"/>
        <v>89.55</v>
      </c>
      <c r="V456" s="80" t="s">
        <v>940</v>
      </c>
      <c r="W456" s="127">
        <v>15</v>
      </c>
      <c r="X456" s="84">
        <f t="shared" si="96"/>
        <v>89.55</v>
      </c>
      <c r="Y456" s="33" t="s">
        <v>339</v>
      </c>
      <c r="Z456" s="41">
        <v>41970</v>
      </c>
      <c r="AA456" s="33">
        <v>702</v>
      </c>
      <c r="AB456" s="122"/>
      <c r="AC456" s="122"/>
    </row>
    <row r="457" spans="1:29" x14ac:dyDescent="0.25">
      <c r="A457" s="31" t="s">
        <v>353</v>
      </c>
      <c r="B457" s="32" t="s">
        <v>152</v>
      </c>
      <c r="C457" s="33" t="s">
        <v>355</v>
      </c>
      <c r="D457" s="38" t="s">
        <v>609</v>
      </c>
      <c r="E457" s="34"/>
      <c r="F457" s="34" t="s">
        <v>60</v>
      </c>
      <c r="G457" s="118">
        <v>10</v>
      </c>
      <c r="H457" s="118">
        <v>10</v>
      </c>
      <c r="I457" s="119" t="s">
        <v>162</v>
      </c>
      <c r="J457" s="120" t="s">
        <v>859</v>
      </c>
      <c r="K457" s="121">
        <v>0.83</v>
      </c>
      <c r="L457" s="37">
        <f t="shared" si="93"/>
        <v>8.2999999999999989</v>
      </c>
      <c r="M457" s="37">
        <f t="shared" si="94"/>
        <v>8.2999999999999989</v>
      </c>
      <c r="N457" s="31" t="s">
        <v>797</v>
      </c>
      <c r="O457" s="41">
        <v>41736</v>
      </c>
      <c r="P457" s="126">
        <v>139</v>
      </c>
      <c r="Q457" s="40">
        <v>41803</v>
      </c>
      <c r="R457" s="38" t="s">
        <v>888</v>
      </c>
      <c r="S457" s="38"/>
      <c r="T457" s="121">
        <v>0.83</v>
      </c>
      <c r="U457" s="39">
        <f t="shared" si="95"/>
        <v>8.2999999999999989</v>
      </c>
      <c r="V457" s="80" t="s">
        <v>913</v>
      </c>
      <c r="W457" s="127">
        <v>10</v>
      </c>
      <c r="X457" s="84">
        <f t="shared" si="96"/>
        <v>8.2999999999999989</v>
      </c>
      <c r="Y457" s="33" t="s">
        <v>339</v>
      </c>
      <c r="Z457" s="41">
        <v>41992</v>
      </c>
      <c r="AA457" s="33">
        <v>5349</v>
      </c>
      <c r="AB457" s="122"/>
      <c r="AC457" s="122"/>
    </row>
    <row r="458" spans="1:29" x14ac:dyDescent="0.25">
      <c r="A458" s="31" t="s">
        <v>353</v>
      </c>
      <c r="B458" s="32" t="s">
        <v>152</v>
      </c>
      <c r="C458" s="33" t="s">
        <v>355</v>
      </c>
      <c r="D458" s="38" t="s">
        <v>609</v>
      </c>
      <c r="E458" s="34"/>
      <c r="F458" s="34" t="s">
        <v>60</v>
      </c>
      <c r="G458" s="118">
        <v>10</v>
      </c>
      <c r="H458" s="118">
        <v>10</v>
      </c>
      <c r="I458" s="119" t="s">
        <v>162</v>
      </c>
      <c r="J458" s="120" t="s">
        <v>859</v>
      </c>
      <c r="K458" s="121">
        <v>0.82</v>
      </c>
      <c r="L458" s="37">
        <f t="shared" si="93"/>
        <v>8.1999999999999993</v>
      </c>
      <c r="M458" s="37">
        <f t="shared" si="94"/>
        <v>8.1999999999999993</v>
      </c>
      <c r="N458" s="31" t="s">
        <v>797</v>
      </c>
      <c r="O458" s="41">
        <v>41736</v>
      </c>
      <c r="P458" s="126">
        <v>140</v>
      </c>
      <c r="Q458" s="40">
        <v>41803</v>
      </c>
      <c r="R458" s="38" t="s">
        <v>888</v>
      </c>
      <c r="S458" s="38"/>
      <c r="T458" s="121">
        <v>0.82</v>
      </c>
      <c r="U458" s="39">
        <f t="shared" si="95"/>
        <v>8.1999999999999993</v>
      </c>
      <c r="V458" s="80" t="s">
        <v>913</v>
      </c>
      <c r="W458" s="127">
        <v>10</v>
      </c>
      <c r="X458" s="84">
        <f t="shared" si="96"/>
        <v>8.1999999999999993</v>
      </c>
      <c r="Y458" s="33" t="s">
        <v>339</v>
      </c>
      <c r="Z458" s="41">
        <v>41992</v>
      </c>
      <c r="AA458" s="33">
        <v>5349</v>
      </c>
      <c r="AB458" s="122"/>
      <c r="AC458" s="122"/>
    </row>
    <row r="459" spans="1:29" x14ac:dyDescent="0.25">
      <c r="A459" s="31" t="s">
        <v>353</v>
      </c>
      <c r="B459" s="32" t="s">
        <v>152</v>
      </c>
      <c r="C459" s="33" t="s">
        <v>355</v>
      </c>
      <c r="D459" s="38" t="s">
        <v>609</v>
      </c>
      <c r="E459" s="34"/>
      <c r="F459" s="34" t="s">
        <v>60</v>
      </c>
      <c r="G459" s="118">
        <v>10</v>
      </c>
      <c r="H459" s="118">
        <v>10</v>
      </c>
      <c r="I459" s="119" t="s">
        <v>162</v>
      </c>
      <c r="J459" s="120" t="s">
        <v>859</v>
      </c>
      <c r="K459" s="121">
        <v>0.8</v>
      </c>
      <c r="L459" s="37">
        <f t="shared" si="93"/>
        <v>8</v>
      </c>
      <c r="M459" s="37">
        <f t="shared" si="94"/>
        <v>8</v>
      </c>
      <c r="N459" s="31" t="s">
        <v>797</v>
      </c>
      <c r="O459" s="41">
        <v>41736</v>
      </c>
      <c r="P459" s="126">
        <v>141</v>
      </c>
      <c r="Q459" s="40">
        <v>41803</v>
      </c>
      <c r="R459" s="38" t="s">
        <v>903</v>
      </c>
      <c r="S459" s="38"/>
      <c r="T459" s="121">
        <v>0.8</v>
      </c>
      <c r="U459" s="39">
        <f t="shared" si="95"/>
        <v>8</v>
      </c>
      <c r="V459" s="80" t="s">
        <v>917</v>
      </c>
      <c r="W459" s="127">
        <v>10</v>
      </c>
      <c r="X459" s="84">
        <f t="shared" si="96"/>
        <v>8</v>
      </c>
      <c r="Y459" s="33" t="s">
        <v>339</v>
      </c>
      <c r="Z459" s="41">
        <v>41977</v>
      </c>
      <c r="AA459" s="33">
        <v>2283</v>
      </c>
      <c r="AB459" s="122"/>
      <c r="AC459" s="122"/>
    </row>
    <row r="460" spans="1:29" x14ac:dyDescent="0.25">
      <c r="A460" s="31" t="s">
        <v>353</v>
      </c>
      <c r="B460" s="32" t="s">
        <v>152</v>
      </c>
      <c r="C460" s="33" t="s">
        <v>355</v>
      </c>
      <c r="D460" s="38" t="s">
        <v>609</v>
      </c>
      <c r="E460" s="34"/>
      <c r="F460" s="34" t="s">
        <v>60</v>
      </c>
      <c r="G460" s="118">
        <v>10</v>
      </c>
      <c r="H460" s="118">
        <v>10</v>
      </c>
      <c r="I460" s="119" t="s">
        <v>162</v>
      </c>
      <c r="J460" s="120" t="s">
        <v>859</v>
      </c>
      <c r="K460" s="121">
        <v>0.8</v>
      </c>
      <c r="L460" s="37">
        <f t="shared" si="93"/>
        <v>8</v>
      </c>
      <c r="M460" s="37">
        <f t="shared" si="94"/>
        <v>8</v>
      </c>
      <c r="N460" s="31" t="s">
        <v>797</v>
      </c>
      <c r="O460" s="41">
        <v>41736</v>
      </c>
      <c r="P460" s="126">
        <v>142</v>
      </c>
      <c r="Q460" s="40">
        <v>41803</v>
      </c>
      <c r="R460" s="38" t="s">
        <v>904</v>
      </c>
      <c r="S460" s="38"/>
      <c r="T460" s="121">
        <v>0.8</v>
      </c>
      <c r="U460" s="39">
        <f t="shared" si="95"/>
        <v>8</v>
      </c>
      <c r="V460" s="80" t="s">
        <v>917</v>
      </c>
      <c r="W460" s="127">
        <v>10</v>
      </c>
      <c r="X460" s="84">
        <f t="shared" si="96"/>
        <v>8</v>
      </c>
      <c r="Y460" s="33" t="s">
        <v>339</v>
      </c>
      <c r="Z460" s="41">
        <v>41977</v>
      </c>
      <c r="AA460" s="33">
        <v>2283</v>
      </c>
      <c r="AB460" s="122"/>
      <c r="AC460" s="122"/>
    </row>
    <row r="461" spans="1:29" x14ac:dyDescent="0.25">
      <c r="A461" s="31" t="s">
        <v>353</v>
      </c>
      <c r="B461" s="32" t="s">
        <v>152</v>
      </c>
      <c r="C461" s="33" t="s">
        <v>355</v>
      </c>
      <c r="D461" s="38" t="s">
        <v>503</v>
      </c>
      <c r="E461" s="34"/>
      <c r="F461" s="34" t="s">
        <v>60</v>
      </c>
      <c r="G461" s="118">
        <v>3</v>
      </c>
      <c r="H461" s="118">
        <v>3</v>
      </c>
      <c r="I461" s="119" t="s">
        <v>46</v>
      </c>
      <c r="J461" s="120" t="s">
        <v>860</v>
      </c>
      <c r="K461" s="121">
        <v>21.99</v>
      </c>
      <c r="L461" s="37">
        <f t="shared" si="93"/>
        <v>65.97</v>
      </c>
      <c r="M461" s="37">
        <f t="shared" si="94"/>
        <v>65.97</v>
      </c>
      <c r="N461" s="31" t="s">
        <v>797</v>
      </c>
      <c r="O461" s="41">
        <v>41736</v>
      </c>
      <c r="P461" s="126">
        <v>143</v>
      </c>
      <c r="Q461" s="40">
        <v>41803</v>
      </c>
      <c r="R461" s="38" t="s">
        <v>316</v>
      </c>
      <c r="S461" s="38"/>
      <c r="T461" s="121">
        <v>21.99</v>
      </c>
      <c r="U461" s="39">
        <f t="shared" si="95"/>
        <v>65.97</v>
      </c>
      <c r="V461" s="80" t="s">
        <v>950</v>
      </c>
      <c r="W461" s="127">
        <v>3</v>
      </c>
      <c r="X461" s="84">
        <f t="shared" si="96"/>
        <v>65.97</v>
      </c>
      <c r="Y461" s="33" t="s">
        <v>339</v>
      </c>
      <c r="Z461" s="41">
        <v>41978</v>
      </c>
      <c r="AA461" s="33">
        <v>2277</v>
      </c>
      <c r="AB461" s="122"/>
      <c r="AC461" s="122"/>
    </row>
    <row r="462" spans="1:29" x14ac:dyDescent="0.25">
      <c r="A462" s="31" t="s">
        <v>353</v>
      </c>
      <c r="B462" s="32" t="s">
        <v>152</v>
      </c>
      <c r="C462" s="33" t="s">
        <v>355</v>
      </c>
      <c r="D462" s="38" t="s">
        <v>609</v>
      </c>
      <c r="E462" s="34"/>
      <c r="F462" s="34" t="s">
        <v>60</v>
      </c>
      <c r="G462" s="118">
        <v>20</v>
      </c>
      <c r="H462" s="118">
        <v>20</v>
      </c>
      <c r="I462" s="119" t="s">
        <v>46</v>
      </c>
      <c r="J462" s="120" t="s">
        <v>861</v>
      </c>
      <c r="K462" s="121">
        <v>5.19</v>
      </c>
      <c r="L462" s="37">
        <f t="shared" ref="L462:L497" si="97">K462*G462</f>
        <v>103.80000000000001</v>
      </c>
      <c r="M462" s="37">
        <f t="shared" ref="M462:M497" si="98">K462*H462</f>
        <v>103.80000000000001</v>
      </c>
      <c r="N462" s="31" t="s">
        <v>797</v>
      </c>
      <c r="O462" s="41">
        <v>41736</v>
      </c>
      <c r="P462" s="126">
        <v>145</v>
      </c>
      <c r="Q462" s="40">
        <v>41803</v>
      </c>
      <c r="R462" s="38" t="s">
        <v>360</v>
      </c>
      <c r="S462" s="38"/>
      <c r="T462" s="121">
        <v>5.19</v>
      </c>
      <c r="U462" s="39">
        <f t="shared" ref="U462:U497" si="99">T462*H462</f>
        <v>103.80000000000001</v>
      </c>
      <c r="V462" s="80" t="s">
        <v>914</v>
      </c>
      <c r="W462" s="127">
        <v>20</v>
      </c>
      <c r="X462" s="84">
        <f t="shared" ref="X462:X497" si="100">T462*W462</f>
        <v>103.80000000000001</v>
      </c>
      <c r="Y462" s="38"/>
      <c r="Z462" s="38"/>
      <c r="AA462" s="38"/>
      <c r="AB462" s="122"/>
      <c r="AC462" s="122"/>
    </row>
    <row r="463" spans="1:29" x14ac:dyDescent="0.25">
      <c r="A463" s="31" t="s">
        <v>353</v>
      </c>
      <c r="B463" s="32" t="s">
        <v>152</v>
      </c>
      <c r="C463" s="33" t="s">
        <v>355</v>
      </c>
      <c r="D463" s="38" t="s">
        <v>609</v>
      </c>
      <c r="E463" s="34"/>
      <c r="F463" s="34" t="s">
        <v>60</v>
      </c>
      <c r="G463" s="118">
        <v>20</v>
      </c>
      <c r="H463" s="118">
        <v>20</v>
      </c>
      <c r="I463" s="119" t="s">
        <v>46</v>
      </c>
      <c r="J463" s="120" t="s">
        <v>862</v>
      </c>
      <c r="K463" s="121">
        <v>6.55</v>
      </c>
      <c r="L463" s="37">
        <f t="shared" si="97"/>
        <v>131</v>
      </c>
      <c r="M463" s="37">
        <f t="shared" si="98"/>
        <v>131</v>
      </c>
      <c r="N463" s="31" t="s">
        <v>797</v>
      </c>
      <c r="O463" s="41">
        <v>41736</v>
      </c>
      <c r="P463" s="126">
        <v>146</v>
      </c>
      <c r="Q463" s="40">
        <v>41803</v>
      </c>
      <c r="R463" s="38" t="s">
        <v>893</v>
      </c>
      <c r="S463" s="38"/>
      <c r="T463" s="121">
        <v>6.55</v>
      </c>
      <c r="U463" s="39">
        <f t="shared" si="99"/>
        <v>131</v>
      </c>
      <c r="V463" s="80" t="s">
        <v>915</v>
      </c>
      <c r="W463" s="127">
        <v>20</v>
      </c>
      <c r="X463" s="84">
        <f t="shared" si="100"/>
        <v>131</v>
      </c>
      <c r="Y463" s="38"/>
      <c r="Z463" s="38"/>
      <c r="AA463" s="38"/>
      <c r="AB463" s="122"/>
      <c r="AC463" s="122"/>
    </row>
    <row r="464" spans="1:29" x14ac:dyDescent="0.25">
      <c r="A464" s="31" t="s">
        <v>353</v>
      </c>
      <c r="B464" s="32" t="s">
        <v>152</v>
      </c>
      <c r="C464" s="33" t="s">
        <v>355</v>
      </c>
      <c r="D464" s="38" t="s">
        <v>609</v>
      </c>
      <c r="E464" s="34"/>
      <c r="F464" s="34" t="s">
        <v>60</v>
      </c>
      <c r="G464" s="118">
        <v>5</v>
      </c>
      <c r="H464" s="118">
        <v>5</v>
      </c>
      <c r="I464" s="119" t="s">
        <v>814</v>
      </c>
      <c r="J464" s="120" t="s">
        <v>863</v>
      </c>
      <c r="K464" s="121">
        <v>4.13</v>
      </c>
      <c r="L464" s="37">
        <f t="shared" si="97"/>
        <v>20.65</v>
      </c>
      <c r="M464" s="37">
        <f t="shared" si="98"/>
        <v>20.65</v>
      </c>
      <c r="N464" s="31" t="s">
        <v>797</v>
      </c>
      <c r="O464" s="41">
        <v>41736</v>
      </c>
      <c r="P464" s="126">
        <v>151</v>
      </c>
      <c r="Q464" s="40">
        <v>41803</v>
      </c>
      <c r="R464" s="38" t="s">
        <v>893</v>
      </c>
      <c r="S464" s="38"/>
      <c r="T464" s="121">
        <v>4.13</v>
      </c>
      <c r="U464" s="39">
        <f t="shared" si="99"/>
        <v>20.65</v>
      </c>
      <c r="V464" s="80" t="s">
        <v>915</v>
      </c>
      <c r="W464" s="127">
        <v>5</v>
      </c>
      <c r="X464" s="84">
        <f t="shared" si="100"/>
        <v>20.65</v>
      </c>
      <c r="Y464" s="38"/>
      <c r="Z464" s="38"/>
      <c r="AA464" s="38"/>
      <c r="AB464" s="122"/>
      <c r="AC464" s="122"/>
    </row>
    <row r="465" spans="1:29" x14ac:dyDescent="0.25">
      <c r="A465" s="31" t="s">
        <v>353</v>
      </c>
      <c r="B465" s="32" t="s">
        <v>152</v>
      </c>
      <c r="C465" s="33" t="s">
        <v>355</v>
      </c>
      <c r="D465" s="38" t="s">
        <v>609</v>
      </c>
      <c r="E465" s="34"/>
      <c r="F465" s="34" t="s">
        <v>60</v>
      </c>
      <c r="G465" s="118">
        <v>5</v>
      </c>
      <c r="H465" s="118">
        <v>5</v>
      </c>
      <c r="I465" s="119" t="s">
        <v>814</v>
      </c>
      <c r="J465" s="120" t="s">
        <v>863</v>
      </c>
      <c r="K465" s="121">
        <v>4.1399999999999997</v>
      </c>
      <c r="L465" s="37">
        <f t="shared" si="97"/>
        <v>20.7</v>
      </c>
      <c r="M465" s="37">
        <f t="shared" si="98"/>
        <v>20.7</v>
      </c>
      <c r="N465" s="31" t="s">
        <v>797</v>
      </c>
      <c r="O465" s="41">
        <v>41736</v>
      </c>
      <c r="P465" s="126">
        <v>152</v>
      </c>
      <c r="Q465" s="40">
        <v>41803</v>
      </c>
      <c r="R465" s="38" t="s">
        <v>893</v>
      </c>
      <c r="S465" s="38"/>
      <c r="T465" s="121">
        <v>4.1399999999999997</v>
      </c>
      <c r="U465" s="39">
        <f t="shared" si="99"/>
        <v>20.7</v>
      </c>
      <c r="V465" s="80" t="s">
        <v>915</v>
      </c>
      <c r="W465" s="127">
        <v>5</v>
      </c>
      <c r="X465" s="84">
        <f t="shared" si="100"/>
        <v>20.7</v>
      </c>
      <c r="Y465" s="38"/>
      <c r="Z465" s="38"/>
      <c r="AA465" s="38"/>
      <c r="AB465" s="122"/>
      <c r="AC465" s="122"/>
    </row>
    <row r="466" spans="1:29" x14ac:dyDescent="0.25">
      <c r="A466" s="31" t="s">
        <v>353</v>
      </c>
      <c r="B466" s="32" t="s">
        <v>152</v>
      </c>
      <c r="C466" s="33" t="s">
        <v>355</v>
      </c>
      <c r="D466" s="38" t="s">
        <v>609</v>
      </c>
      <c r="E466" s="34"/>
      <c r="F466" s="34" t="s">
        <v>60</v>
      </c>
      <c r="G466" s="118">
        <v>5</v>
      </c>
      <c r="H466" s="118">
        <v>5</v>
      </c>
      <c r="I466" s="119" t="s">
        <v>814</v>
      </c>
      <c r="J466" s="120" t="s">
        <v>863</v>
      </c>
      <c r="K466" s="121">
        <v>4.1399999999999997</v>
      </c>
      <c r="L466" s="37">
        <f t="shared" si="97"/>
        <v>20.7</v>
      </c>
      <c r="M466" s="37">
        <f t="shared" si="98"/>
        <v>20.7</v>
      </c>
      <c r="N466" s="31" t="s">
        <v>797</v>
      </c>
      <c r="O466" s="41">
        <v>41736</v>
      </c>
      <c r="P466" s="126">
        <v>153</v>
      </c>
      <c r="Q466" s="40">
        <v>41803</v>
      </c>
      <c r="R466" s="38" t="s">
        <v>893</v>
      </c>
      <c r="S466" s="38"/>
      <c r="T466" s="121">
        <v>4.1399999999999997</v>
      </c>
      <c r="U466" s="39">
        <f t="shared" si="99"/>
        <v>20.7</v>
      </c>
      <c r="V466" s="80" t="s">
        <v>915</v>
      </c>
      <c r="W466" s="127">
        <v>5</v>
      </c>
      <c r="X466" s="84">
        <f t="shared" si="100"/>
        <v>20.7</v>
      </c>
      <c r="Y466" s="38"/>
      <c r="Z466" s="38"/>
      <c r="AA466" s="38"/>
      <c r="AB466" s="122"/>
      <c r="AC466" s="122"/>
    </row>
    <row r="467" spans="1:29" x14ac:dyDescent="0.25">
      <c r="A467" s="31" t="s">
        <v>353</v>
      </c>
      <c r="B467" s="32" t="s">
        <v>152</v>
      </c>
      <c r="C467" s="33" t="s">
        <v>355</v>
      </c>
      <c r="D467" s="38" t="s">
        <v>503</v>
      </c>
      <c r="E467" s="34"/>
      <c r="F467" s="34" t="s">
        <v>60</v>
      </c>
      <c r="G467" s="118">
        <v>100</v>
      </c>
      <c r="H467" s="118">
        <v>100</v>
      </c>
      <c r="I467" s="119" t="s">
        <v>46</v>
      </c>
      <c r="J467" s="120" t="s">
        <v>864</v>
      </c>
      <c r="K467" s="121">
        <v>3.34</v>
      </c>
      <c r="L467" s="37">
        <f t="shared" si="97"/>
        <v>334</v>
      </c>
      <c r="M467" s="37">
        <f t="shared" si="98"/>
        <v>334</v>
      </c>
      <c r="N467" s="31" t="s">
        <v>797</v>
      </c>
      <c r="O467" s="41">
        <v>41736</v>
      </c>
      <c r="P467" s="126">
        <v>155</v>
      </c>
      <c r="Q467" s="40">
        <v>41803</v>
      </c>
      <c r="R467" s="38" t="s">
        <v>879</v>
      </c>
      <c r="S467" s="38"/>
      <c r="T467" s="121">
        <v>3.34</v>
      </c>
      <c r="U467" s="39">
        <f t="shared" si="99"/>
        <v>334</v>
      </c>
      <c r="V467" s="80" t="s">
        <v>941</v>
      </c>
      <c r="W467" s="127">
        <v>100</v>
      </c>
      <c r="X467" s="84">
        <f t="shared" si="100"/>
        <v>334</v>
      </c>
      <c r="Y467" s="38"/>
      <c r="Z467" s="38"/>
      <c r="AA467" s="38"/>
      <c r="AB467" s="122"/>
      <c r="AC467" s="122"/>
    </row>
    <row r="468" spans="1:29" x14ac:dyDescent="0.25">
      <c r="A468" s="31" t="s">
        <v>353</v>
      </c>
      <c r="B468" s="32" t="s">
        <v>152</v>
      </c>
      <c r="C468" s="33" t="s">
        <v>355</v>
      </c>
      <c r="D468" s="38" t="s">
        <v>503</v>
      </c>
      <c r="E468" s="34"/>
      <c r="F468" s="34" t="s">
        <v>60</v>
      </c>
      <c r="G468" s="118">
        <v>50</v>
      </c>
      <c r="H468" s="118">
        <v>50</v>
      </c>
      <c r="I468" s="119" t="s">
        <v>46</v>
      </c>
      <c r="J468" s="120" t="s">
        <v>864</v>
      </c>
      <c r="K468" s="121">
        <v>3.35</v>
      </c>
      <c r="L468" s="37">
        <f t="shared" si="97"/>
        <v>167.5</v>
      </c>
      <c r="M468" s="37">
        <f t="shared" si="98"/>
        <v>167.5</v>
      </c>
      <c r="N468" s="31" t="s">
        <v>797</v>
      </c>
      <c r="O468" s="41">
        <v>41736</v>
      </c>
      <c r="P468" s="126">
        <v>156</v>
      </c>
      <c r="Q468" s="40">
        <v>41803</v>
      </c>
      <c r="R468" s="38" t="s">
        <v>879</v>
      </c>
      <c r="S468" s="38"/>
      <c r="T468" s="121">
        <v>3.35</v>
      </c>
      <c r="U468" s="39">
        <f t="shared" si="99"/>
        <v>167.5</v>
      </c>
      <c r="V468" s="80" t="s">
        <v>941</v>
      </c>
      <c r="W468" s="127">
        <v>50</v>
      </c>
      <c r="X468" s="84">
        <f t="shared" si="100"/>
        <v>167.5</v>
      </c>
      <c r="Y468" s="38"/>
      <c r="Z468" s="38"/>
      <c r="AA468" s="38"/>
      <c r="AB468" s="122"/>
      <c r="AC468" s="122"/>
    </row>
    <row r="469" spans="1:29" x14ac:dyDescent="0.25">
      <c r="A469" s="31" t="s">
        <v>353</v>
      </c>
      <c r="B469" s="32" t="s">
        <v>152</v>
      </c>
      <c r="C469" s="33" t="s">
        <v>355</v>
      </c>
      <c r="D469" s="38" t="s">
        <v>503</v>
      </c>
      <c r="E469" s="34"/>
      <c r="F469" s="34" t="s">
        <v>60</v>
      </c>
      <c r="G469" s="118">
        <v>2</v>
      </c>
      <c r="H469" s="118">
        <v>2</v>
      </c>
      <c r="I469" s="119" t="s">
        <v>815</v>
      </c>
      <c r="J469" s="120" t="s">
        <v>865</v>
      </c>
      <c r="K469" s="121">
        <v>187.39</v>
      </c>
      <c r="L469" s="37">
        <f t="shared" si="97"/>
        <v>374.78</v>
      </c>
      <c r="M469" s="37">
        <f t="shared" si="98"/>
        <v>374.78</v>
      </c>
      <c r="N469" s="31" t="s">
        <v>797</v>
      </c>
      <c r="O469" s="41">
        <v>41736</v>
      </c>
      <c r="P469" s="126">
        <v>157</v>
      </c>
      <c r="Q469" s="40">
        <v>41803</v>
      </c>
      <c r="R469" s="38" t="s">
        <v>882</v>
      </c>
      <c r="S469" s="38"/>
      <c r="T469" s="121">
        <v>187.39</v>
      </c>
      <c r="U469" s="39">
        <f t="shared" si="99"/>
        <v>374.78</v>
      </c>
      <c r="V469" s="80" t="s">
        <v>942</v>
      </c>
      <c r="W469" s="127">
        <v>2</v>
      </c>
      <c r="X469" s="84">
        <f t="shared" si="100"/>
        <v>374.78</v>
      </c>
      <c r="Y469" s="33" t="s">
        <v>339</v>
      </c>
      <c r="Z469" s="41">
        <v>41990</v>
      </c>
      <c r="AA469" s="33">
        <v>1270</v>
      </c>
      <c r="AB469" s="122"/>
      <c r="AC469" s="122"/>
    </row>
    <row r="470" spans="1:29" ht="25.5" x14ac:dyDescent="0.25">
      <c r="A470" s="31" t="s">
        <v>353</v>
      </c>
      <c r="B470" s="32" t="s">
        <v>152</v>
      </c>
      <c r="C470" s="33" t="s">
        <v>355</v>
      </c>
      <c r="D470" s="38" t="s">
        <v>503</v>
      </c>
      <c r="E470" s="34"/>
      <c r="F470" s="34" t="s">
        <v>60</v>
      </c>
      <c r="G470" s="118">
        <v>2</v>
      </c>
      <c r="H470" s="118">
        <v>2</v>
      </c>
      <c r="I470" s="119" t="s">
        <v>816</v>
      </c>
      <c r="J470" s="120" t="s">
        <v>865</v>
      </c>
      <c r="K470" s="121">
        <v>185.71</v>
      </c>
      <c r="L470" s="37">
        <f t="shared" si="97"/>
        <v>371.42</v>
      </c>
      <c r="M470" s="37">
        <f t="shared" si="98"/>
        <v>371.42</v>
      </c>
      <c r="N470" s="31" t="s">
        <v>797</v>
      </c>
      <c r="O470" s="41">
        <v>41736</v>
      </c>
      <c r="P470" s="126">
        <v>161</v>
      </c>
      <c r="Q470" s="40">
        <v>41803</v>
      </c>
      <c r="R470" s="38" t="s">
        <v>882</v>
      </c>
      <c r="S470" s="38"/>
      <c r="T470" s="121">
        <v>185.71</v>
      </c>
      <c r="U470" s="39">
        <f t="shared" si="99"/>
        <v>371.42</v>
      </c>
      <c r="V470" s="80" t="s">
        <v>942</v>
      </c>
      <c r="W470" s="127">
        <v>2</v>
      </c>
      <c r="X470" s="84">
        <f t="shared" si="100"/>
        <v>371.42</v>
      </c>
      <c r="Y470" s="33" t="s">
        <v>339</v>
      </c>
      <c r="Z470" s="41">
        <v>41990</v>
      </c>
      <c r="AA470" s="33">
        <v>1270</v>
      </c>
      <c r="AB470" s="122"/>
      <c r="AC470" s="122"/>
    </row>
    <row r="471" spans="1:29" x14ac:dyDescent="0.25">
      <c r="A471" s="31" t="s">
        <v>353</v>
      </c>
      <c r="B471" s="32" t="s">
        <v>152</v>
      </c>
      <c r="C471" s="33" t="s">
        <v>355</v>
      </c>
      <c r="D471" s="38" t="s">
        <v>503</v>
      </c>
      <c r="E471" s="34"/>
      <c r="F471" s="34" t="s">
        <v>60</v>
      </c>
      <c r="G471" s="118">
        <v>2</v>
      </c>
      <c r="H471" s="118">
        <v>2</v>
      </c>
      <c r="I471" s="119" t="s">
        <v>815</v>
      </c>
      <c r="J471" s="120" t="s">
        <v>865</v>
      </c>
      <c r="K471" s="121">
        <v>187.66</v>
      </c>
      <c r="L471" s="37">
        <f t="shared" si="97"/>
        <v>375.32</v>
      </c>
      <c r="M471" s="37">
        <f t="shared" si="98"/>
        <v>375.32</v>
      </c>
      <c r="N471" s="31" t="s">
        <v>797</v>
      </c>
      <c r="O471" s="41">
        <v>41736</v>
      </c>
      <c r="P471" s="126">
        <v>162</v>
      </c>
      <c r="Q471" s="40">
        <v>41803</v>
      </c>
      <c r="R471" s="38" t="s">
        <v>905</v>
      </c>
      <c r="S471" s="38"/>
      <c r="T471" s="121">
        <v>187.66</v>
      </c>
      <c r="U471" s="39">
        <f t="shared" si="99"/>
        <v>375.32</v>
      </c>
      <c r="V471" s="80" t="s">
        <v>943</v>
      </c>
      <c r="W471" s="127">
        <v>2</v>
      </c>
      <c r="X471" s="84">
        <f t="shared" si="100"/>
        <v>375.32</v>
      </c>
      <c r="Y471" s="33" t="s">
        <v>339</v>
      </c>
      <c r="Z471" s="41">
        <v>41964</v>
      </c>
      <c r="AA471" s="33">
        <v>27</v>
      </c>
      <c r="AB471" s="122"/>
      <c r="AC471" s="122"/>
    </row>
    <row r="472" spans="1:29" x14ac:dyDescent="0.25">
      <c r="A472" s="31" t="s">
        <v>353</v>
      </c>
      <c r="B472" s="32" t="s">
        <v>152</v>
      </c>
      <c r="C472" s="33" t="s">
        <v>355</v>
      </c>
      <c r="D472" s="38" t="s">
        <v>503</v>
      </c>
      <c r="E472" s="34"/>
      <c r="F472" s="34" t="s">
        <v>60</v>
      </c>
      <c r="G472" s="118">
        <v>2</v>
      </c>
      <c r="H472" s="118">
        <v>2</v>
      </c>
      <c r="I472" s="119" t="s">
        <v>817</v>
      </c>
      <c r="J472" s="120" t="s">
        <v>865</v>
      </c>
      <c r="K472" s="121">
        <v>319</v>
      </c>
      <c r="L472" s="37">
        <f t="shared" si="97"/>
        <v>638</v>
      </c>
      <c r="M472" s="37">
        <f t="shared" si="98"/>
        <v>638</v>
      </c>
      <c r="N472" s="31" t="s">
        <v>797</v>
      </c>
      <c r="O472" s="41">
        <v>41736</v>
      </c>
      <c r="P472" s="126">
        <v>163</v>
      </c>
      <c r="Q472" s="40">
        <v>41803</v>
      </c>
      <c r="R472" s="38" t="s">
        <v>905</v>
      </c>
      <c r="S472" s="38"/>
      <c r="T472" s="121">
        <v>319</v>
      </c>
      <c r="U472" s="39">
        <f t="shared" si="99"/>
        <v>638</v>
      </c>
      <c r="V472" s="80" t="s">
        <v>943</v>
      </c>
      <c r="W472" s="127">
        <v>2</v>
      </c>
      <c r="X472" s="84">
        <f t="shared" si="100"/>
        <v>638</v>
      </c>
      <c r="Y472" s="33" t="s">
        <v>339</v>
      </c>
      <c r="Z472" s="41">
        <v>41964</v>
      </c>
      <c r="AA472" s="33">
        <v>27</v>
      </c>
      <c r="AB472" s="122"/>
      <c r="AC472" s="122"/>
    </row>
    <row r="473" spans="1:29" x14ac:dyDescent="0.25">
      <c r="A473" s="31" t="s">
        <v>353</v>
      </c>
      <c r="B473" s="32" t="s">
        <v>152</v>
      </c>
      <c r="C473" s="33" t="s">
        <v>355</v>
      </c>
      <c r="D473" s="38" t="s">
        <v>503</v>
      </c>
      <c r="E473" s="34"/>
      <c r="F473" s="34" t="s">
        <v>60</v>
      </c>
      <c r="G473" s="118">
        <v>2</v>
      </c>
      <c r="H473" s="118">
        <v>2</v>
      </c>
      <c r="I473" s="119" t="s">
        <v>815</v>
      </c>
      <c r="J473" s="120" t="s">
        <v>865</v>
      </c>
      <c r="K473" s="121">
        <v>94</v>
      </c>
      <c r="L473" s="37">
        <f t="shared" si="97"/>
        <v>188</v>
      </c>
      <c r="M473" s="37">
        <f t="shared" si="98"/>
        <v>188</v>
      </c>
      <c r="N473" s="31" t="s">
        <v>797</v>
      </c>
      <c r="O473" s="41">
        <v>41736</v>
      </c>
      <c r="P473" s="126">
        <v>166</v>
      </c>
      <c r="Q473" s="40">
        <v>41803</v>
      </c>
      <c r="R473" s="38" t="s">
        <v>902</v>
      </c>
      <c r="S473" s="38"/>
      <c r="T473" s="121">
        <v>94</v>
      </c>
      <c r="U473" s="39">
        <f t="shared" si="99"/>
        <v>188</v>
      </c>
      <c r="V473" s="80" t="s">
        <v>940</v>
      </c>
      <c r="W473" s="127">
        <v>2</v>
      </c>
      <c r="X473" s="84">
        <f t="shared" si="100"/>
        <v>188</v>
      </c>
      <c r="Y473" s="33" t="s">
        <v>339</v>
      </c>
      <c r="Z473" s="41">
        <v>41970</v>
      </c>
      <c r="AA473" s="33">
        <v>702</v>
      </c>
      <c r="AB473" s="122"/>
      <c r="AC473" s="122"/>
    </row>
    <row r="474" spans="1:29" x14ac:dyDescent="0.25">
      <c r="A474" s="31" t="s">
        <v>353</v>
      </c>
      <c r="B474" s="32" t="s">
        <v>152</v>
      </c>
      <c r="C474" s="33" t="s">
        <v>355</v>
      </c>
      <c r="D474" s="38" t="s">
        <v>503</v>
      </c>
      <c r="E474" s="34"/>
      <c r="F474" s="34" t="s">
        <v>60</v>
      </c>
      <c r="G474" s="118">
        <v>2</v>
      </c>
      <c r="H474" s="118">
        <v>2</v>
      </c>
      <c r="I474" s="119" t="s">
        <v>815</v>
      </c>
      <c r="J474" s="120" t="s">
        <v>865</v>
      </c>
      <c r="K474" s="121">
        <v>89</v>
      </c>
      <c r="L474" s="37">
        <f t="shared" si="97"/>
        <v>178</v>
      </c>
      <c r="M474" s="37">
        <f t="shared" si="98"/>
        <v>178</v>
      </c>
      <c r="N474" s="31" t="s">
        <v>797</v>
      </c>
      <c r="O474" s="41">
        <v>41736</v>
      </c>
      <c r="P474" s="126">
        <v>167</v>
      </c>
      <c r="Q474" s="40">
        <v>41803</v>
      </c>
      <c r="R474" s="38" t="s">
        <v>902</v>
      </c>
      <c r="S474" s="38"/>
      <c r="T474" s="121">
        <v>89</v>
      </c>
      <c r="U474" s="39">
        <f t="shared" si="99"/>
        <v>178</v>
      </c>
      <c r="V474" s="80" t="s">
        <v>940</v>
      </c>
      <c r="W474" s="127">
        <v>2</v>
      </c>
      <c r="X474" s="84">
        <f t="shared" si="100"/>
        <v>178</v>
      </c>
      <c r="Y474" s="33" t="s">
        <v>339</v>
      </c>
      <c r="Z474" s="41">
        <v>41970</v>
      </c>
      <c r="AA474" s="33">
        <v>702</v>
      </c>
      <c r="AB474" s="122"/>
      <c r="AC474" s="122"/>
    </row>
    <row r="475" spans="1:29" x14ac:dyDescent="0.25">
      <c r="A475" s="31" t="s">
        <v>353</v>
      </c>
      <c r="B475" s="32" t="s">
        <v>152</v>
      </c>
      <c r="C475" s="33" t="s">
        <v>355</v>
      </c>
      <c r="D475" s="38" t="s">
        <v>503</v>
      </c>
      <c r="E475" s="34"/>
      <c r="F475" s="34" t="s">
        <v>60</v>
      </c>
      <c r="G475" s="118">
        <v>2</v>
      </c>
      <c r="H475" s="118">
        <v>2</v>
      </c>
      <c r="I475" s="119" t="s">
        <v>815</v>
      </c>
      <c r="J475" s="120" t="s">
        <v>865</v>
      </c>
      <c r="K475" s="121">
        <v>65.98</v>
      </c>
      <c r="L475" s="37">
        <f t="shared" si="97"/>
        <v>131.96</v>
      </c>
      <c r="M475" s="37">
        <f t="shared" si="98"/>
        <v>131.96</v>
      </c>
      <c r="N475" s="31" t="s">
        <v>797</v>
      </c>
      <c r="O475" s="41">
        <v>41736</v>
      </c>
      <c r="P475" s="126">
        <v>168</v>
      </c>
      <c r="Q475" s="40">
        <v>41803</v>
      </c>
      <c r="R475" s="38" t="s">
        <v>906</v>
      </c>
      <c r="S475" s="38"/>
      <c r="T475" s="121">
        <v>65.98</v>
      </c>
      <c r="U475" s="39">
        <f t="shared" si="99"/>
        <v>131.96</v>
      </c>
      <c r="V475" s="80" t="s">
        <v>944</v>
      </c>
      <c r="W475" s="127">
        <v>2</v>
      </c>
      <c r="X475" s="84">
        <f t="shared" si="100"/>
        <v>131.96</v>
      </c>
      <c r="Y475" s="33" t="s">
        <v>339</v>
      </c>
      <c r="Z475" s="41">
        <v>41961</v>
      </c>
      <c r="AA475" s="33">
        <v>11146</v>
      </c>
      <c r="AB475" s="122"/>
      <c r="AC475" s="122"/>
    </row>
    <row r="476" spans="1:29" x14ac:dyDescent="0.25">
      <c r="A476" s="31" t="s">
        <v>353</v>
      </c>
      <c r="B476" s="32" t="s">
        <v>152</v>
      </c>
      <c r="C476" s="33" t="s">
        <v>355</v>
      </c>
      <c r="D476" s="38" t="s">
        <v>503</v>
      </c>
      <c r="E476" s="34"/>
      <c r="F476" s="34" t="s">
        <v>60</v>
      </c>
      <c r="G476" s="118">
        <v>10</v>
      </c>
      <c r="H476" s="118">
        <v>10</v>
      </c>
      <c r="I476" s="119" t="s">
        <v>46</v>
      </c>
      <c r="J476" s="120" t="s">
        <v>866</v>
      </c>
      <c r="K476" s="121">
        <v>12.63</v>
      </c>
      <c r="L476" s="37">
        <f t="shared" si="97"/>
        <v>126.30000000000001</v>
      </c>
      <c r="M476" s="37">
        <f t="shared" si="98"/>
        <v>126.30000000000001</v>
      </c>
      <c r="N476" s="31" t="s">
        <v>797</v>
      </c>
      <c r="O476" s="41">
        <v>41736</v>
      </c>
      <c r="P476" s="126">
        <v>182</v>
      </c>
      <c r="Q476" s="40">
        <v>41803</v>
      </c>
      <c r="R476" s="38" t="s">
        <v>907</v>
      </c>
      <c r="S476" s="38"/>
      <c r="T476" s="121">
        <v>12.63</v>
      </c>
      <c r="U476" s="39">
        <f t="shared" si="99"/>
        <v>126.30000000000001</v>
      </c>
      <c r="V476" s="80" t="s">
        <v>951</v>
      </c>
      <c r="W476" s="127">
        <v>10</v>
      </c>
      <c r="X476" s="84">
        <f t="shared" si="100"/>
        <v>126.30000000000001</v>
      </c>
      <c r="Y476" s="38" t="s">
        <v>339</v>
      </c>
      <c r="Z476" s="40">
        <v>41960</v>
      </c>
      <c r="AA476" s="38">
        <v>9789</v>
      </c>
      <c r="AB476" s="122"/>
      <c r="AC476" s="122"/>
    </row>
    <row r="477" spans="1:29" x14ac:dyDescent="0.25">
      <c r="A477" s="31" t="s">
        <v>353</v>
      </c>
      <c r="B477" s="32" t="s">
        <v>152</v>
      </c>
      <c r="C477" s="33" t="s">
        <v>355</v>
      </c>
      <c r="D477" s="38" t="s">
        <v>503</v>
      </c>
      <c r="E477" s="34"/>
      <c r="F477" s="34" t="s">
        <v>60</v>
      </c>
      <c r="G477" s="118">
        <v>5</v>
      </c>
      <c r="H477" s="118">
        <v>5</v>
      </c>
      <c r="I477" s="119" t="s">
        <v>46</v>
      </c>
      <c r="J477" s="120" t="s">
        <v>867</v>
      </c>
      <c r="K477" s="121">
        <v>20</v>
      </c>
      <c r="L477" s="37">
        <f t="shared" si="97"/>
        <v>100</v>
      </c>
      <c r="M477" s="37">
        <f t="shared" si="98"/>
        <v>100</v>
      </c>
      <c r="N477" s="31" t="s">
        <v>797</v>
      </c>
      <c r="O477" s="41">
        <v>41736</v>
      </c>
      <c r="P477" s="126">
        <v>183</v>
      </c>
      <c r="Q477" s="40">
        <v>41803</v>
      </c>
      <c r="R477" s="38" t="s">
        <v>900</v>
      </c>
      <c r="S477" s="38"/>
      <c r="T477" s="121">
        <v>20</v>
      </c>
      <c r="U477" s="39">
        <f t="shared" si="99"/>
        <v>100</v>
      </c>
      <c r="V477" s="80" t="s">
        <v>952</v>
      </c>
      <c r="W477" s="127">
        <v>5</v>
      </c>
      <c r="X477" s="84">
        <f t="shared" si="100"/>
        <v>100</v>
      </c>
      <c r="Y477" s="38" t="s">
        <v>339</v>
      </c>
      <c r="Z477" s="40">
        <v>41960</v>
      </c>
      <c r="AA477" s="38">
        <v>776</v>
      </c>
      <c r="AB477" s="122"/>
      <c r="AC477" s="122"/>
    </row>
    <row r="478" spans="1:29" x14ac:dyDescent="0.25">
      <c r="A478" s="31" t="s">
        <v>353</v>
      </c>
      <c r="B478" s="32" t="s">
        <v>152</v>
      </c>
      <c r="C478" s="33" t="s">
        <v>355</v>
      </c>
      <c r="D478" s="38" t="s">
        <v>503</v>
      </c>
      <c r="E478" s="34"/>
      <c r="F478" s="34" t="s">
        <v>60</v>
      </c>
      <c r="G478" s="118">
        <v>10</v>
      </c>
      <c r="H478" s="118">
        <v>10</v>
      </c>
      <c r="I478" s="119" t="s">
        <v>46</v>
      </c>
      <c r="J478" s="120" t="s">
        <v>868</v>
      </c>
      <c r="K478" s="121">
        <v>12.98</v>
      </c>
      <c r="L478" s="37">
        <f t="shared" si="97"/>
        <v>129.80000000000001</v>
      </c>
      <c r="M478" s="37">
        <f t="shared" si="98"/>
        <v>129.80000000000001</v>
      </c>
      <c r="N478" s="31" t="s">
        <v>797</v>
      </c>
      <c r="O478" s="41">
        <v>41736</v>
      </c>
      <c r="P478" s="126">
        <v>185</v>
      </c>
      <c r="Q478" s="40">
        <v>41803</v>
      </c>
      <c r="R478" s="38" t="s">
        <v>945</v>
      </c>
      <c r="S478" s="38"/>
      <c r="T478" s="121">
        <v>12.98</v>
      </c>
      <c r="U478" s="39">
        <f t="shared" si="99"/>
        <v>129.80000000000001</v>
      </c>
      <c r="V478" s="80" t="s">
        <v>946</v>
      </c>
      <c r="W478" s="127">
        <v>10</v>
      </c>
      <c r="X478" s="84">
        <f t="shared" si="100"/>
        <v>129.80000000000001</v>
      </c>
      <c r="Y478" s="38"/>
      <c r="Z478" s="38"/>
      <c r="AA478" s="38"/>
      <c r="AB478" s="122"/>
      <c r="AC478" s="122"/>
    </row>
    <row r="479" spans="1:29" x14ac:dyDescent="0.25">
      <c r="A479" s="31" t="s">
        <v>353</v>
      </c>
      <c r="B479" s="32" t="s">
        <v>152</v>
      </c>
      <c r="C479" s="33" t="s">
        <v>355</v>
      </c>
      <c r="D479" s="38" t="s">
        <v>503</v>
      </c>
      <c r="E479" s="34"/>
      <c r="F479" s="34" t="s">
        <v>60</v>
      </c>
      <c r="G479" s="118">
        <v>10</v>
      </c>
      <c r="H479" s="118">
        <v>10</v>
      </c>
      <c r="I479" s="119" t="s">
        <v>46</v>
      </c>
      <c r="J479" s="120" t="s">
        <v>868</v>
      </c>
      <c r="K479" s="121">
        <v>12.48</v>
      </c>
      <c r="L479" s="37">
        <f t="shared" si="97"/>
        <v>124.80000000000001</v>
      </c>
      <c r="M479" s="37">
        <f t="shared" si="98"/>
        <v>124.80000000000001</v>
      </c>
      <c r="N479" s="31" t="s">
        <v>797</v>
      </c>
      <c r="O479" s="41">
        <v>41736</v>
      </c>
      <c r="P479" s="126">
        <v>186</v>
      </c>
      <c r="Q479" s="40">
        <v>41803</v>
      </c>
      <c r="R479" s="38" t="s">
        <v>945</v>
      </c>
      <c r="S479" s="38"/>
      <c r="T479" s="121">
        <v>12.48</v>
      </c>
      <c r="U479" s="39">
        <f t="shared" si="99"/>
        <v>124.80000000000001</v>
      </c>
      <c r="V479" s="80" t="s">
        <v>946</v>
      </c>
      <c r="W479" s="127">
        <v>10</v>
      </c>
      <c r="X479" s="84">
        <f t="shared" si="100"/>
        <v>124.80000000000001</v>
      </c>
      <c r="Y479" s="38"/>
      <c r="Z479" s="38"/>
      <c r="AA479" s="38"/>
      <c r="AB479" s="122"/>
      <c r="AC479" s="122"/>
    </row>
    <row r="480" spans="1:29" x14ac:dyDescent="0.25">
      <c r="A480" s="31" t="s">
        <v>353</v>
      </c>
      <c r="B480" s="32" t="s">
        <v>152</v>
      </c>
      <c r="C480" s="33" t="s">
        <v>355</v>
      </c>
      <c r="D480" s="38" t="s">
        <v>503</v>
      </c>
      <c r="E480" s="34"/>
      <c r="F480" s="34" t="s">
        <v>60</v>
      </c>
      <c r="G480" s="118">
        <v>10</v>
      </c>
      <c r="H480" s="118">
        <v>10</v>
      </c>
      <c r="I480" s="119" t="s">
        <v>46</v>
      </c>
      <c r="J480" s="120" t="s">
        <v>868</v>
      </c>
      <c r="K480" s="121">
        <v>12.5</v>
      </c>
      <c r="L480" s="37">
        <f t="shared" si="97"/>
        <v>125</v>
      </c>
      <c r="M480" s="37">
        <f t="shared" si="98"/>
        <v>125</v>
      </c>
      <c r="N480" s="31" t="s">
        <v>797</v>
      </c>
      <c r="O480" s="41">
        <v>41736</v>
      </c>
      <c r="P480" s="126">
        <v>187</v>
      </c>
      <c r="Q480" s="40">
        <v>41803</v>
      </c>
      <c r="R480" s="38" t="s">
        <v>902</v>
      </c>
      <c r="S480" s="38"/>
      <c r="T480" s="121">
        <v>12.5</v>
      </c>
      <c r="U480" s="39">
        <f t="shared" si="99"/>
        <v>125</v>
      </c>
      <c r="V480" s="80" t="s">
        <v>940</v>
      </c>
      <c r="W480" s="127">
        <v>10</v>
      </c>
      <c r="X480" s="84">
        <f t="shared" si="100"/>
        <v>125</v>
      </c>
      <c r="Y480" s="33" t="s">
        <v>339</v>
      </c>
      <c r="Z480" s="41">
        <v>41970</v>
      </c>
      <c r="AA480" s="33">
        <v>702</v>
      </c>
      <c r="AB480" s="122"/>
      <c r="AC480" s="122"/>
    </row>
    <row r="481" spans="1:29" x14ac:dyDescent="0.25">
      <c r="A481" s="31" t="s">
        <v>353</v>
      </c>
      <c r="B481" s="32" t="s">
        <v>152</v>
      </c>
      <c r="C481" s="33" t="s">
        <v>355</v>
      </c>
      <c r="D481" s="38" t="s">
        <v>503</v>
      </c>
      <c r="E481" s="34"/>
      <c r="F481" s="34" t="s">
        <v>60</v>
      </c>
      <c r="G481" s="118">
        <v>10</v>
      </c>
      <c r="H481" s="118">
        <v>10</v>
      </c>
      <c r="I481" s="119" t="s">
        <v>46</v>
      </c>
      <c r="J481" s="120" t="s">
        <v>868</v>
      </c>
      <c r="K481" s="121">
        <v>12.5</v>
      </c>
      <c r="L481" s="37">
        <f t="shared" si="97"/>
        <v>125</v>
      </c>
      <c r="M481" s="37">
        <f t="shared" si="98"/>
        <v>125</v>
      </c>
      <c r="N481" s="31" t="s">
        <v>797</v>
      </c>
      <c r="O481" s="41">
        <v>41736</v>
      </c>
      <c r="P481" s="126">
        <v>188</v>
      </c>
      <c r="Q481" s="40">
        <v>41803</v>
      </c>
      <c r="R481" s="38" t="s">
        <v>902</v>
      </c>
      <c r="S481" s="38"/>
      <c r="T481" s="121">
        <v>12.5</v>
      </c>
      <c r="U481" s="39">
        <f t="shared" si="99"/>
        <v>125</v>
      </c>
      <c r="V481" s="80" t="s">
        <v>940</v>
      </c>
      <c r="W481" s="127">
        <v>10</v>
      </c>
      <c r="X481" s="84">
        <f t="shared" si="100"/>
        <v>125</v>
      </c>
      <c r="Y481" s="33" t="s">
        <v>339</v>
      </c>
      <c r="Z481" s="41">
        <v>41970</v>
      </c>
      <c r="AA481" s="33">
        <v>702</v>
      </c>
      <c r="AB481" s="122"/>
      <c r="AC481" s="122"/>
    </row>
    <row r="482" spans="1:29" x14ac:dyDescent="0.25">
      <c r="A482" s="31" t="s">
        <v>353</v>
      </c>
      <c r="B482" s="32" t="s">
        <v>152</v>
      </c>
      <c r="C482" s="33" t="s">
        <v>355</v>
      </c>
      <c r="D482" s="38" t="s">
        <v>503</v>
      </c>
      <c r="E482" s="34"/>
      <c r="F482" s="34" t="s">
        <v>60</v>
      </c>
      <c r="G482" s="118">
        <v>10</v>
      </c>
      <c r="H482" s="118">
        <v>10</v>
      </c>
      <c r="I482" s="119" t="s">
        <v>46</v>
      </c>
      <c r="J482" s="120" t="s">
        <v>868</v>
      </c>
      <c r="K482" s="121">
        <v>23.78</v>
      </c>
      <c r="L482" s="37">
        <f t="shared" si="97"/>
        <v>237.8</v>
      </c>
      <c r="M482" s="37">
        <f t="shared" si="98"/>
        <v>237.8</v>
      </c>
      <c r="N482" s="31" t="s">
        <v>797</v>
      </c>
      <c r="O482" s="41">
        <v>41736</v>
      </c>
      <c r="P482" s="126">
        <v>192</v>
      </c>
      <c r="Q482" s="40">
        <v>41803</v>
      </c>
      <c r="R482" s="38" t="s">
        <v>945</v>
      </c>
      <c r="S482" s="38"/>
      <c r="T482" s="121">
        <v>23.78</v>
      </c>
      <c r="U482" s="39">
        <f t="shared" si="99"/>
        <v>237.8</v>
      </c>
      <c r="V482" s="80" t="s">
        <v>946</v>
      </c>
      <c r="W482" s="127">
        <v>10</v>
      </c>
      <c r="X482" s="84">
        <f t="shared" si="100"/>
        <v>237.8</v>
      </c>
      <c r="Y482" s="38"/>
      <c r="Z482" s="38"/>
      <c r="AA482" s="38"/>
      <c r="AB482" s="122"/>
      <c r="AC482" s="122"/>
    </row>
    <row r="483" spans="1:29" x14ac:dyDescent="0.25">
      <c r="A483" s="31" t="s">
        <v>353</v>
      </c>
      <c r="B483" s="32" t="s">
        <v>152</v>
      </c>
      <c r="C483" s="33" t="s">
        <v>355</v>
      </c>
      <c r="D483" s="38" t="s">
        <v>503</v>
      </c>
      <c r="E483" s="34"/>
      <c r="F483" s="34" t="s">
        <v>60</v>
      </c>
      <c r="G483" s="118">
        <v>10</v>
      </c>
      <c r="H483" s="118">
        <v>10</v>
      </c>
      <c r="I483" s="119" t="s">
        <v>46</v>
      </c>
      <c r="J483" s="120" t="s">
        <v>868</v>
      </c>
      <c r="K483" s="121">
        <v>23.24</v>
      </c>
      <c r="L483" s="37">
        <f t="shared" si="97"/>
        <v>232.39999999999998</v>
      </c>
      <c r="M483" s="37">
        <f t="shared" si="98"/>
        <v>232.39999999999998</v>
      </c>
      <c r="N483" s="31" t="s">
        <v>797</v>
      </c>
      <c r="O483" s="41">
        <v>41736</v>
      </c>
      <c r="P483" s="126">
        <v>193</v>
      </c>
      <c r="Q483" s="40">
        <v>41803</v>
      </c>
      <c r="R483" s="38" t="s">
        <v>945</v>
      </c>
      <c r="S483" s="38"/>
      <c r="T483" s="121">
        <v>23.24</v>
      </c>
      <c r="U483" s="39">
        <f t="shared" si="99"/>
        <v>232.39999999999998</v>
      </c>
      <c r="V483" s="80" t="s">
        <v>946</v>
      </c>
      <c r="W483" s="127">
        <v>10</v>
      </c>
      <c r="X483" s="84">
        <f t="shared" si="100"/>
        <v>232.39999999999998</v>
      </c>
      <c r="Y483" s="38"/>
      <c r="Z483" s="38"/>
      <c r="AA483" s="38"/>
      <c r="AB483" s="122"/>
      <c r="AC483" s="122"/>
    </row>
    <row r="484" spans="1:29" x14ac:dyDescent="0.25">
      <c r="A484" s="31" t="s">
        <v>353</v>
      </c>
      <c r="B484" s="32" t="s">
        <v>152</v>
      </c>
      <c r="C484" s="33" t="s">
        <v>355</v>
      </c>
      <c r="D484" s="38" t="s">
        <v>503</v>
      </c>
      <c r="E484" s="34"/>
      <c r="F484" s="34" t="s">
        <v>60</v>
      </c>
      <c r="G484" s="118">
        <v>3</v>
      </c>
      <c r="H484" s="118">
        <v>3</v>
      </c>
      <c r="I484" s="119" t="s">
        <v>46</v>
      </c>
      <c r="J484" s="120" t="s">
        <v>868</v>
      </c>
      <c r="K484" s="121">
        <v>22.18</v>
      </c>
      <c r="L484" s="37">
        <f t="shared" si="97"/>
        <v>66.539999999999992</v>
      </c>
      <c r="M484" s="37">
        <f t="shared" si="98"/>
        <v>66.539999999999992</v>
      </c>
      <c r="N484" s="31" t="s">
        <v>797</v>
      </c>
      <c r="O484" s="41">
        <v>41736</v>
      </c>
      <c r="P484" s="126">
        <v>194</v>
      </c>
      <c r="Q484" s="40">
        <v>41803</v>
      </c>
      <c r="R484" s="38" t="s">
        <v>945</v>
      </c>
      <c r="S484" s="38"/>
      <c r="T484" s="121">
        <v>22.18</v>
      </c>
      <c r="U484" s="39">
        <f t="shared" si="99"/>
        <v>66.539999999999992</v>
      </c>
      <c r="V484" s="80" t="s">
        <v>946</v>
      </c>
      <c r="W484" s="127">
        <v>3</v>
      </c>
      <c r="X484" s="84">
        <f t="shared" si="100"/>
        <v>66.539999999999992</v>
      </c>
      <c r="Y484" s="38"/>
      <c r="Z484" s="38"/>
      <c r="AA484" s="38"/>
      <c r="AB484" s="122"/>
      <c r="AC484" s="122"/>
    </row>
    <row r="485" spans="1:29" x14ac:dyDescent="0.25">
      <c r="A485" s="31" t="s">
        <v>353</v>
      </c>
      <c r="B485" s="32" t="s">
        <v>152</v>
      </c>
      <c r="C485" s="33" t="s">
        <v>355</v>
      </c>
      <c r="D485" s="38" t="s">
        <v>503</v>
      </c>
      <c r="E485" s="34"/>
      <c r="F485" s="34" t="s">
        <v>60</v>
      </c>
      <c r="G485" s="118">
        <v>10</v>
      </c>
      <c r="H485" s="118">
        <v>10</v>
      </c>
      <c r="I485" s="119" t="s">
        <v>46</v>
      </c>
      <c r="J485" s="120" t="s">
        <v>868</v>
      </c>
      <c r="K485" s="121">
        <v>3.9</v>
      </c>
      <c r="L485" s="37">
        <f t="shared" si="97"/>
        <v>39</v>
      </c>
      <c r="M485" s="37">
        <f t="shared" si="98"/>
        <v>39</v>
      </c>
      <c r="N485" s="31" t="s">
        <v>797</v>
      </c>
      <c r="O485" s="41">
        <v>41736</v>
      </c>
      <c r="P485" s="126">
        <v>199</v>
      </c>
      <c r="Q485" s="40">
        <v>41803</v>
      </c>
      <c r="R485" s="38" t="s">
        <v>902</v>
      </c>
      <c r="S485" s="38"/>
      <c r="T485" s="121">
        <v>3.9</v>
      </c>
      <c r="U485" s="39">
        <f t="shared" si="99"/>
        <v>39</v>
      </c>
      <c r="V485" s="80" t="s">
        <v>940</v>
      </c>
      <c r="W485" s="127">
        <v>10</v>
      </c>
      <c r="X485" s="84">
        <f t="shared" si="100"/>
        <v>39</v>
      </c>
      <c r="Y485" s="33" t="s">
        <v>339</v>
      </c>
      <c r="Z485" s="41">
        <v>41970</v>
      </c>
      <c r="AA485" s="33">
        <v>702</v>
      </c>
      <c r="AB485" s="122"/>
      <c r="AC485" s="122"/>
    </row>
    <row r="486" spans="1:29" x14ac:dyDescent="0.25">
      <c r="A486" s="31" t="s">
        <v>353</v>
      </c>
      <c r="B486" s="32" t="s">
        <v>152</v>
      </c>
      <c r="C486" s="33" t="s">
        <v>355</v>
      </c>
      <c r="D486" s="38" t="s">
        <v>503</v>
      </c>
      <c r="E486" s="34"/>
      <c r="F486" s="34" t="s">
        <v>60</v>
      </c>
      <c r="G486" s="118">
        <v>2</v>
      </c>
      <c r="H486" s="118">
        <v>2</v>
      </c>
      <c r="I486" s="119" t="s">
        <v>46</v>
      </c>
      <c r="J486" s="120" t="s">
        <v>869</v>
      </c>
      <c r="K486" s="121">
        <v>256.3</v>
      </c>
      <c r="L486" s="37">
        <f t="shared" si="97"/>
        <v>512.6</v>
      </c>
      <c r="M486" s="37">
        <f t="shared" si="98"/>
        <v>512.6</v>
      </c>
      <c r="N486" s="31" t="s">
        <v>797</v>
      </c>
      <c r="O486" s="41">
        <v>41736</v>
      </c>
      <c r="P486" s="126">
        <v>203</v>
      </c>
      <c r="Q486" s="40">
        <v>41803</v>
      </c>
      <c r="R486" s="38" t="s">
        <v>908</v>
      </c>
      <c r="S486" s="38"/>
      <c r="T486" s="121">
        <v>256.3</v>
      </c>
      <c r="U486" s="39">
        <f t="shared" si="99"/>
        <v>512.6</v>
      </c>
      <c r="V486" s="80" t="s">
        <v>953</v>
      </c>
      <c r="W486" s="127">
        <v>2</v>
      </c>
      <c r="X486" s="84">
        <f t="shared" si="100"/>
        <v>512.6</v>
      </c>
      <c r="Y486" s="38"/>
      <c r="Z486" s="38"/>
      <c r="AA486" s="38"/>
      <c r="AB486" s="122"/>
      <c r="AC486" s="122"/>
    </row>
    <row r="487" spans="1:29" x14ac:dyDescent="0.25">
      <c r="A487" s="31" t="s">
        <v>353</v>
      </c>
      <c r="B487" s="32" t="s">
        <v>152</v>
      </c>
      <c r="C487" s="33" t="s">
        <v>355</v>
      </c>
      <c r="D487" s="38" t="s">
        <v>503</v>
      </c>
      <c r="E487" s="34"/>
      <c r="F487" s="34" t="s">
        <v>60</v>
      </c>
      <c r="G487" s="118">
        <v>10</v>
      </c>
      <c r="H487" s="118">
        <v>10</v>
      </c>
      <c r="I487" s="119" t="s">
        <v>46</v>
      </c>
      <c r="J487" s="120" t="s">
        <v>869</v>
      </c>
      <c r="K487" s="121">
        <v>17.97</v>
      </c>
      <c r="L487" s="37">
        <f t="shared" si="97"/>
        <v>179.7</v>
      </c>
      <c r="M487" s="37">
        <f t="shared" si="98"/>
        <v>179.7</v>
      </c>
      <c r="N487" s="31" t="s">
        <v>797</v>
      </c>
      <c r="O487" s="41">
        <v>41736</v>
      </c>
      <c r="P487" s="126">
        <v>208</v>
      </c>
      <c r="Q487" s="40">
        <v>41803</v>
      </c>
      <c r="R487" s="38" t="s">
        <v>882</v>
      </c>
      <c r="S487" s="38"/>
      <c r="T487" s="121">
        <v>17.97</v>
      </c>
      <c r="U487" s="39">
        <f t="shared" si="99"/>
        <v>179.7</v>
      </c>
      <c r="V487" s="80" t="s">
        <v>942</v>
      </c>
      <c r="W487" s="127">
        <v>10</v>
      </c>
      <c r="X487" s="84">
        <f t="shared" si="100"/>
        <v>179.7</v>
      </c>
      <c r="Y487" s="33" t="s">
        <v>339</v>
      </c>
      <c r="Z487" s="41">
        <v>41990</v>
      </c>
      <c r="AA487" s="33">
        <v>1270</v>
      </c>
      <c r="AB487" s="122"/>
      <c r="AC487" s="122"/>
    </row>
    <row r="488" spans="1:29" x14ac:dyDescent="0.25">
      <c r="A488" s="31" t="s">
        <v>353</v>
      </c>
      <c r="B488" s="32" t="s">
        <v>152</v>
      </c>
      <c r="C488" s="33" t="s">
        <v>355</v>
      </c>
      <c r="D488" s="38" t="s">
        <v>503</v>
      </c>
      <c r="E488" s="34"/>
      <c r="F488" s="34" t="s">
        <v>60</v>
      </c>
      <c r="G488" s="118">
        <v>10</v>
      </c>
      <c r="H488" s="118">
        <v>10</v>
      </c>
      <c r="I488" s="119" t="s">
        <v>162</v>
      </c>
      <c r="J488" s="120" t="s">
        <v>869</v>
      </c>
      <c r="K488" s="121">
        <v>27.9</v>
      </c>
      <c r="L488" s="37">
        <f t="shared" si="97"/>
        <v>279</v>
      </c>
      <c r="M488" s="37">
        <f t="shared" si="98"/>
        <v>279</v>
      </c>
      <c r="N488" s="31" t="s">
        <v>797</v>
      </c>
      <c r="O488" s="41">
        <v>41736</v>
      </c>
      <c r="P488" s="126">
        <v>209</v>
      </c>
      <c r="Q488" s="40">
        <v>41803</v>
      </c>
      <c r="R488" s="38" t="s">
        <v>909</v>
      </c>
      <c r="S488" s="38"/>
      <c r="T488" s="121">
        <v>27.9</v>
      </c>
      <c r="U488" s="39">
        <f t="shared" si="99"/>
        <v>279</v>
      </c>
      <c r="V488" s="80" t="s">
        <v>947</v>
      </c>
      <c r="W488" s="127">
        <v>10</v>
      </c>
      <c r="X488" s="84">
        <f t="shared" si="100"/>
        <v>279</v>
      </c>
      <c r="Y488" s="38"/>
      <c r="Z488" s="38"/>
      <c r="AA488" s="38"/>
      <c r="AB488" s="122"/>
      <c r="AC488" s="122"/>
    </row>
    <row r="489" spans="1:29" x14ac:dyDescent="0.25">
      <c r="A489" s="31" t="s">
        <v>353</v>
      </c>
      <c r="B489" s="32" t="s">
        <v>152</v>
      </c>
      <c r="C489" s="33" t="s">
        <v>355</v>
      </c>
      <c r="D489" s="38" t="s">
        <v>503</v>
      </c>
      <c r="E489" s="34"/>
      <c r="F489" s="34" t="s">
        <v>60</v>
      </c>
      <c r="G489" s="118">
        <v>10</v>
      </c>
      <c r="H489" s="118">
        <v>10</v>
      </c>
      <c r="I489" s="119" t="s">
        <v>46</v>
      </c>
      <c r="J489" s="120" t="s">
        <v>869</v>
      </c>
      <c r="K489" s="121">
        <v>29</v>
      </c>
      <c r="L489" s="37">
        <f t="shared" si="97"/>
        <v>290</v>
      </c>
      <c r="M489" s="37">
        <f t="shared" si="98"/>
        <v>290</v>
      </c>
      <c r="N489" s="31" t="s">
        <v>797</v>
      </c>
      <c r="O489" s="41">
        <v>41736</v>
      </c>
      <c r="P489" s="126">
        <v>210</v>
      </c>
      <c r="Q489" s="40">
        <v>41803</v>
      </c>
      <c r="R489" s="38" t="s">
        <v>909</v>
      </c>
      <c r="S489" s="38"/>
      <c r="T489" s="121">
        <v>29</v>
      </c>
      <c r="U489" s="39">
        <f t="shared" si="99"/>
        <v>290</v>
      </c>
      <c r="V489" s="80" t="s">
        <v>947</v>
      </c>
      <c r="W489" s="127">
        <v>10</v>
      </c>
      <c r="X489" s="84">
        <f t="shared" si="100"/>
        <v>290</v>
      </c>
      <c r="Y489" s="38"/>
      <c r="Z489" s="38"/>
      <c r="AA489" s="38"/>
      <c r="AB489" s="122"/>
      <c r="AC489" s="122"/>
    </row>
    <row r="490" spans="1:29" x14ac:dyDescent="0.25">
      <c r="A490" s="31" t="s">
        <v>353</v>
      </c>
      <c r="B490" s="32" t="s">
        <v>152</v>
      </c>
      <c r="C490" s="33" t="s">
        <v>355</v>
      </c>
      <c r="D490" s="38" t="s">
        <v>503</v>
      </c>
      <c r="E490" s="34"/>
      <c r="F490" s="34" t="s">
        <v>60</v>
      </c>
      <c r="G490" s="118">
        <v>20</v>
      </c>
      <c r="H490" s="118">
        <v>20</v>
      </c>
      <c r="I490" s="119" t="s">
        <v>162</v>
      </c>
      <c r="J490" s="120" t="s">
        <v>870</v>
      </c>
      <c r="K490" s="121">
        <v>5</v>
      </c>
      <c r="L490" s="37">
        <f t="shared" si="97"/>
        <v>100</v>
      </c>
      <c r="M490" s="37">
        <f t="shared" si="98"/>
        <v>100</v>
      </c>
      <c r="N490" s="31" t="s">
        <v>797</v>
      </c>
      <c r="O490" s="41">
        <v>41736</v>
      </c>
      <c r="P490" s="126">
        <v>213</v>
      </c>
      <c r="Q490" s="40">
        <v>41803</v>
      </c>
      <c r="R490" s="38" t="s">
        <v>906</v>
      </c>
      <c r="S490" s="38"/>
      <c r="T490" s="121">
        <v>5</v>
      </c>
      <c r="U490" s="39">
        <f t="shared" si="99"/>
        <v>100</v>
      </c>
      <c r="V490" s="80" t="s">
        <v>944</v>
      </c>
      <c r="W490" s="127">
        <v>20</v>
      </c>
      <c r="X490" s="84">
        <f t="shared" si="100"/>
        <v>100</v>
      </c>
      <c r="Y490" s="33" t="s">
        <v>339</v>
      </c>
      <c r="Z490" s="41">
        <v>41961</v>
      </c>
      <c r="AA490" s="33">
        <v>11146</v>
      </c>
      <c r="AB490" s="122"/>
      <c r="AC490" s="122"/>
    </row>
    <row r="491" spans="1:29" x14ac:dyDescent="0.25">
      <c r="A491" s="31" t="s">
        <v>353</v>
      </c>
      <c r="B491" s="32" t="s">
        <v>152</v>
      </c>
      <c r="C491" s="33" t="s">
        <v>355</v>
      </c>
      <c r="D491" s="38" t="s">
        <v>503</v>
      </c>
      <c r="E491" s="34"/>
      <c r="F491" s="34" t="s">
        <v>60</v>
      </c>
      <c r="G491" s="118">
        <v>40</v>
      </c>
      <c r="H491" s="118">
        <v>40</v>
      </c>
      <c r="I491" s="119" t="s">
        <v>46</v>
      </c>
      <c r="J491" s="120" t="s">
        <v>871</v>
      </c>
      <c r="K491" s="121">
        <v>2.4</v>
      </c>
      <c r="L491" s="37">
        <f t="shared" si="97"/>
        <v>96</v>
      </c>
      <c r="M491" s="37">
        <f t="shared" si="98"/>
        <v>96</v>
      </c>
      <c r="N491" s="31" t="s">
        <v>797</v>
      </c>
      <c r="O491" s="41">
        <v>41736</v>
      </c>
      <c r="P491" s="126">
        <v>214</v>
      </c>
      <c r="Q491" s="40">
        <v>41803</v>
      </c>
      <c r="R491" s="38" t="s">
        <v>902</v>
      </c>
      <c r="S491" s="38"/>
      <c r="T491" s="121">
        <v>2.4</v>
      </c>
      <c r="U491" s="39">
        <f t="shared" si="99"/>
        <v>96</v>
      </c>
      <c r="V491" s="80" t="s">
        <v>940</v>
      </c>
      <c r="W491" s="127">
        <v>40</v>
      </c>
      <c r="X491" s="84">
        <f t="shared" si="100"/>
        <v>96</v>
      </c>
      <c r="Y491" s="33" t="s">
        <v>339</v>
      </c>
      <c r="Z491" s="41">
        <v>41970</v>
      </c>
      <c r="AA491" s="33">
        <v>702</v>
      </c>
      <c r="AB491" s="122"/>
      <c r="AC491" s="122"/>
    </row>
    <row r="492" spans="1:29" x14ac:dyDescent="0.25">
      <c r="A492" s="31" t="s">
        <v>353</v>
      </c>
      <c r="B492" s="32" t="s">
        <v>152</v>
      </c>
      <c r="C492" s="33" t="s">
        <v>355</v>
      </c>
      <c r="D492" s="38" t="s">
        <v>503</v>
      </c>
      <c r="E492" s="34"/>
      <c r="F492" s="34" t="s">
        <v>60</v>
      </c>
      <c r="G492" s="118">
        <v>10</v>
      </c>
      <c r="H492" s="118">
        <v>10</v>
      </c>
      <c r="I492" s="119" t="s">
        <v>810</v>
      </c>
      <c r="J492" s="120" t="s">
        <v>872</v>
      </c>
      <c r="K492" s="121">
        <v>67.75</v>
      </c>
      <c r="L492" s="37">
        <f t="shared" si="97"/>
        <v>677.5</v>
      </c>
      <c r="M492" s="37">
        <f t="shared" si="98"/>
        <v>677.5</v>
      </c>
      <c r="N492" s="31" t="s">
        <v>797</v>
      </c>
      <c r="O492" s="41">
        <v>41736</v>
      </c>
      <c r="P492" s="126">
        <v>216</v>
      </c>
      <c r="Q492" s="40">
        <v>41803</v>
      </c>
      <c r="R492" s="38" t="s">
        <v>910</v>
      </c>
      <c r="S492" s="38"/>
      <c r="T492" s="121">
        <v>67.75</v>
      </c>
      <c r="U492" s="39">
        <f t="shared" si="99"/>
        <v>677.5</v>
      </c>
      <c r="V492" s="80" t="s">
        <v>948</v>
      </c>
      <c r="W492" s="127">
        <v>10</v>
      </c>
      <c r="X492" s="84">
        <f t="shared" si="100"/>
        <v>677.5</v>
      </c>
      <c r="Y492" s="33" t="s">
        <v>339</v>
      </c>
      <c r="Z492" s="41">
        <v>41992</v>
      </c>
      <c r="AA492" s="33">
        <v>685</v>
      </c>
      <c r="AB492" s="122"/>
      <c r="AC492" s="122"/>
    </row>
    <row r="493" spans="1:29" x14ac:dyDescent="0.25">
      <c r="A493" s="31" t="s">
        <v>353</v>
      </c>
      <c r="B493" s="32" t="s">
        <v>152</v>
      </c>
      <c r="C493" s="33" t="s">
        <v>355</v>
      </c>
      <c r="D493" s="38" t="s">
        <v>503</v>
      </c>
      <c r="E493" s="34"/>
      <c r="F493" s="34" t="s">
        <v>60</v>
      </c>
      <c r="G493" s="118">
        <v>10</v>
      </c>
      <c r="H493" s="118">
        <v>10</v>
      </c>
      <c r="I493" s="119" t="s">
        <v>46</v>
      </c>
      <c r="J493" s="120" t="s">
        <v>873</v>
      </c>
      <c r="K493" s="121">
        <v>17.97</v>
      </c>
      <c r="L493" s="37">
        <f t="shared" si="97"/>
        <v>179.7</v>
      </c>
      <c r="M493" s="37">
        <f t="shared" si="98"/>
        <v>179.7</v>
      </c>
      <c r="N493" s="31" t="s">
        <v>797</v>
      </c>
      <c r="O493" s="41">
        <v>41736</v>
      </c>
      <c r="P493" s="126">
        <v>217</v>
      </c>
      <c r="Q493" s="40">
        <v>41803</v>
      </c>
      <c r="R493" s="38" t="s">
        <v>910</v>
      </c>
      <c r="S493" s="38"/>
      <c r="T493" s="121">
        <v>17.97</v>
      </c>
      <c r="U493" s="39">
        <f t="shared" si="99"/>
        <v>179.7</v>
      </c>
      <c r="V493" s="80" t="s">
        <v>948</v>
      </c>
      <c r="W493" s="127">
        <v>10</v>
      </c>
      <c r="X493" s="84">
        <f t="shared" si="100"/>
        <v>179.7</v>
      </c>
      <c r="Y493" s="33" t="s">
        <v>339</v>
      </c>
      <c r="Z493" s="41">
        <v>41992</v>
      </c>
      <c r="AA493" s="33">
        <v>685</v>
      </c>
      <c r="AB493" s="122"/>
      <c r="AC493" s="122"/>
    </row>
    <row r="494" spans="1:29" x14ac:dyDescent="0.25">
      <c r="A494" s="31" t="s">
        <v>353</v>
      </c>
      <c r="B494" s="32" t="s">
        <v>152</v>
      </c>
      <c r="C494" s="33" t="s">
        <v>355</v>
      </c>
      <c r="D494" s="38" t="s">
        <v>503</v>
      </c>
      <c r="E494" s="34"/>
      <c r="F494" s="34" t="s">
        <v>60</v>
      </c>
      <c r="G494" s="118">
        <v>50</v>
      </c>
      <c r="H494" s="118">
        <v>50</v>
      </c>
      <c r="I494" s="119" t="s">
        <v>162</v>
      </c>
      <c r="J494" s="120" t="s">
        <v>874</v>
      </c>
      <c r="K494" s="121">
        <v>1.55</v>
      </c>
      <c r="L494" s="37">
        <f t="shared" si="97"/>
        <v>77.5</v>
      </c>
      <c r="M494" s="37">
        <f t="shared" si="98"/>
        <v>77.5</v>
      </c>
      <c r="N494" s="31" t="s">
        <v>797</v>
      </c>
      <c r="O494" s="41">
        <v>41736</v>
      </c>
      <c r="P494" s="126">
        <v>219</v>
      </c>
      <c r="Q494" s="40">
        <v>41803</v>
      </c>
      <c r="R494" s="38" t="s">
        <v>879</v>
      </c>
      <c r="S494" s="38"/>
      <c r="T494" s="121">
        <v>1.55</v>
      </c>
      <c r="U494" s="39">
        <f t="shared" si="99"/>
        <v>77.5</v>
      </c>
      <c r="V494" s="80" t="s">
        <v>941</v>
      </c>
      <c r="W494" s="127">
        <v>50</v>
      </c>
      <c r="X494" s="84">
        <f t="shared" si="100"/>
        <v>77.5</v>
      </c>
      <c r="Y494" s="38"/>
      <c r="Z494" s="38"/>
      <c r="AA494" s="38"/>
      <c r="AB494" s="122"/>
      <c r="AC494" s="122"/>
    </row>
    <row r="495" spans="1:29" x14ac:dyDescent="0.25">
      <c r="A495" s="31" t="s">
        <v>353</v>
      </c>
      <c r="B495" s="32" t="s">
        <v>152</v>
      </c>
      <c r="C495" s="33" t="s">
        <v>355</v>
      </c>
      <c r="D495" s="38" t="s">
        <v>503</v>
      </c>
      <c r="E495" s="34"/>
      <c r="F495" s="34" t="s">
        <v>60</v>
      </c>
      <c r="G495" s="118">
        <v>50</v>
      </c>
      <c r="H495" s="118">
        <v>50</v>
      </c>
      <c r="I495" s="119" t="s">
        <v>46</v>
      </c>
      <c r="J495" s="120" t="s">
        <v>875</v>
      </c>
      <c r="K495" s="121">
        <v>6.49</v>
      </c>
      <c r="L495" s="37">
        <f t="shared" si="97"/>
        <v>324.5</v>
      </c>
      <c r="M495" s="37">
        <f t="shared" si="98"/>
        <v>324.5</v>
      </c>
      <c r="N495" s="31" t="s">
        <v>797</v>
      </c>
      <c r="O495" s="41">
        <v>41736</v>
      </c>
      <c r="P495" s="126">
        <v>223</v>
      </c>
      <c r="Q495" s="40">
        <v>41803</v>
      </c>
      <c r="R495" s="38" t="s">
        <v>911</v>
      </c>
      <c r="S495" s="38"/>
      <c r="T495" s="121">
        <v>6.49</v>
      </c>
      <c r="U495" s="39">
        <f t="shared" si="99"/>
        <v>324.5</v>
      </c>
      <c r="V495" s="80" t="s">
        <v>954</v>
      </c>
      <c r="W495" s="127">
        <v>50</v>
      </c>
      <c r="X495" s="84">
        <f t="shared" si="100"/>
        <v>324.5</v>
      </c>
      <c r="Y495" s="38"/>
      <c r="Z495" s="38"/>
      <c r="AA495" s="38"/>
      <c r="AB495" s="122"/>
      <c r="AC495" s="122"/>
    </row>
    <row r="496" spans="1:29" x14ac:dyDescent="0.25">
      <c r="A496" s="31" t="s">
        <v>353</v>
      </c>
      <c r="B496" s="32" t="s">
        <v>152</v>
      </c>
      <c r="C496" s="33" t="s">
        <v>355</v>
      </c>
      <c r="D496" s="38" t="s">
        <v>503</v>
      </c>
      <c r="E496" s="34"/>
      <c r="F496" s="34" t="s">
        <v>60</v>
      </c>
      <c r="G496" s="118">
        <v>25</v>
      </c>
      <c r="H496" s="118">
        <v>25</v>
      </c>
      <c r="I496" s="119" t="s">
        <v>46</v>
      </c>
      <c r="J496" s="120" t="s">
        <v>876</v>
      </c>
      <c r="K496" s="121">
        <v>4.08</v>
      </c>
      <c r="L496" s="37">
        <f t="shared" si="97"/>
        <v>102</v>
      </c>
      <c r="M496" s="37">
        <f t="shared" si="98"/>
        <v>102</v>
      </c>
      <c r="N496" s="31" t="s">
        <v>797</v>
      </c>
      <c r="O496" s="41">
        <v>41736</v>
      </c>
      <c r="P496" s="126">
        <v>226</v>
      </c>
      <c r="Q496" s="40">
        <v>41803</v>
      </c>
      <c r="R496" s="38" t="s">
        <v>945</v>
      </c>
      <c r="S496" s="38"/>
      <c r="T496" s="121">
        <v>4.08</v>
      </c>
      <c r="U496" s="39">
        <f t="shared" si="99"/>
        <v>102</v>
      </c>
      <c r="V496" s="80" t="s">
        <v>946</v>
      </c>
      <c r="W496" s="127">
        <v>25</v>
      </c>
      <c r="X496" s="84">
        <f t="shared" si="100"/>
        <v>102</v>
      </c>
      <c r="Y496" s="38"/>
      <c r="Z496" s="38"/>
      <c r="AA496" s="38"/>
      <c r="AB496" s="122"/>
      <c r="AC496" s="122"/>
    </row>
    <row r="497" spans="1:29" x14ac:dyDescent="0.25">
      <c r="A497" s="31" t="s">
        <v>353</v>
      </c>
      <c r="B497" s="32" t="s">
        <v>152</v>
      </c>
      <c r="C497" s="33" t="s">
        <v>355</v>
      </c>
      <c r="D497" s="38" t="s">
        <v>503</v>
      </c>
      <c r="E497" s="34"/>
      <c r="F497" s="34" t="s">
        <v>60</v>
      </c>
      <c r="G497" s="118">
        <v>50</v>
      </c>
      <c r="H497" s="118">
        <v>50</v>
      </c>
      <c r="I497" s="119" t="s">
        <v>46</v>
      </c>
      <c r="J497" s="120" t="s">
        <v>876</v>
      </c>
      <c r="K497" s="121">
        <v>4.08</v>
      </c>
      <c r="L497" s="37">
        <f t="shared" si="97"/>
        <v>204</v>
      </c>
      <c r="M497" s="37">
        <f t="shared" si="98"/>
        <v>204</v>
      </c>
      <c r="N497" s="31" t="s">
        <v>797</v>
      </c>
      <c r="O497" s="41">
        <v>41736</v>
      </c>
      <c r="P497" s="126">
        <v>227</v>
      </c>
      <c r="Q497" s="40">
        <v>41803</v>
      </c>
      <c r="R497" s="38" t="s">
        <v>945</v>
      </c>
      <c r="S497" s="38"/>
      <c r="T497" s="121">
        <v>4.08</v>
      </c>
      <c r="U497" s="39">
        <f t="shared" si="99"/>
        <v>204</v>
      </c>
      <c r="V497" s="80" t="s">
        <v>946</v>
      </c>
      <c r="W497" s="127">
        <v>50</v>
      </c>
      <c r="X497" s="84">
        <f t="shared" si="100"/>
        <v>204</v>
      </c>
      <c r="Y497" s="38"/>
      <c r="Z497" s="38"/>
      <c r="AA497" s="38"/>
      <c r="AB497" s="122"/>
      <c r="AC497" s="122"/>
    </row>
    <row r="498" spans="1:29" x14ac:dyDescent="0.25">
      <c r="G498" s="123"/>
      <c r="H498" s="123"/>
      <c r="I498" s="123"/>
      <c r="J498" s="122"/>
      <c r="K498" s="122"/>
      <c r="L498" s="122"/>
      <c r="M498" s="122"/>
      <c r="N498" s="124"/>
      <c r="O498" s="123"/>
      <c r="P498" s="123"/>
      <c r="Q498" s="122"/>
      <c r="R498" s="122"/>
      <c r="S498" s="125"/>
      <c r="T498" s="122"/>
      <c r="U498" s="122"/>
      <c r="V498" s="123"/>
      <c r="W498" s="123"/>
      <c r="X498" s="122"/>
      <c r="Y498" s="123"/>
      <c r="Z498" s="123"/>
      <c r="AA498" s="123"/>
      <c r="AB498" s="122"/>
      <c r="AC498" s="122"/>
    </row>
    <row r="499" spans="1:29" x14ac:dyDescent="0.25">
      <c r="G499" s="123"/>
      <c r="H499" s="123"/>
      <c r="I499" s="123"/>
      <c r="J499" s="122"/>
      <c r="K499" s="122"/>
      <c r="L499" s="122"/>
      <c r="M499" s="122"/>
      <c r="N499" s="124"/>
      <c r="O499" s="123"/>
      <c r="P499" s="123"/>
      <c r="Q499" s="122"/>
      <c r="R499" s="122"/>
      <c r="S499" s="125"/>
      <c r="T499" s="122"/>
      <c r="U499" s="122"/>
      <c r="V499" s="123"/>
      <c r="W499" s="123"/>
      <c r="X499" s="122"/>
      <c r="Y499" s="123"/>
      <c r="Z499" s="123"/>
      <c r="AA499" s="123"/>
      <c r="AB499" s="122"/>
      <c r="AC499" s="122"/>
    </row>
    <row r="500" spans="1:29" x14ac:dyDescent="0.25">
      <c r="G500" s="123"/>
      <c r="H500" s="123"/>
      <c r="I500" s="123"/>
      <c r="J500" s="122"/>
      <c r="K500" s="122"/>
      <c r="L500" s="122"/>
      <c r="M500" s="122"/>
      <c r="N500" s="124"/>
      <c r="O500" s="123"/>
      <c r="P500" s="123"/>
      <c r="Q500" s="122"/>
      <c r="R500" s="122"/>
      <c r="S500" s="125"/>
      <c r="T500" s="122"/>
      <c r="U500" s="122"/>
      <c r="V500" s="123"/>
      <c r="W500" s="123"/>
      <c r="X500" s="122"/>
      <c r="Y500" s="123"/>
      <c r="Z500" s="123"/>
      <c r="AA500" s="123"/>
      <c r="AB500" s="122"/>
      <c r="AC500" s="122"/>
    </row>
    <row r="501" spans="1:29" x14ac:dyDescent="0.25">
      <c r="G501" s="123"/>
      <c r="H501" s="123"/>
      <c r="I501" s="123"/>
      <c r="J501" s="122"/>
      <c r="K501" s="122"/>
      <c r="L501" s="122"/>
      <c r="M501" s="122"/>
      <c r="N501" s="124"/>
      <c r="O501" s="123"/>
      <c r="P501" s="123"/>
      <c r="Q501" s="122"/>
      <c r="R501" s="122"/>
      <c r="S501" s="125"/>
      <c r="T501" s="122"/>
      <c r="U501" s="122"/>
      <c r="V501" s="123"/>
      <c r="W501" s="123"/>
      <c r="X501" s="122"/>
      <c r="Y501" s="123"/>
      <c r="Z501" s="123"/>
      <c r="AA501" s="123"/>
      <c r="AB501" s="122"/>
      <c r="AC501" s="122"/>
    </row>
    <row r="502" spans="1:29" x14ac:dyDescent="0.25">
      <c r="G502" s="123"/>
      <c r="H502" s="123"/>
      <c r="I502" s="123"/>
      <c r="J502" s="122"/>
      <c r="K502" s="122"/>
      <c r="L502" s="122"/>
      <c r="M502" s="122"/>
      <c r="N502" s="124"/>
      <c r="O502" s="123"/>
      <c r="P502" s="123"/>
      <c r="Q502" s="122"/>
      <c r="R502" s="122"/>
      <c r="S502" s="125"/>
      <c r="T502" s="122"/>
      <c r="U502" s="122"/>
      <c r="V502" s="123"/>
      <c r="W502" s="123"/>
      <c r="X502" s="122"/>
      <c r="Y502" s="123"/>
      <c r="Z502" s="123"/>
      <c r="AA502" s="123"/>
      <c r="AB502" s="122"/>
      <c r="AC502" s="122"/>
    </row>
    <row r="503" spans="1:29" x14ac:dyDescent="0.25">
      <c r="G503" s="123"/>
      <c r="H503" s="123"/>
      <c r="I503" s="123"/>
      <c r="J503" s="122"/>
      <c r="K503" s="122"/>
      <c r="L503" s="122"/>
      <c r="M503" s="122"/>
      <c r="N503" s="124"/>
      <c r="O503" s="123"/>
      <c r="P503" s="123"/>
      <c r="Q503" s="122"/>
      <c r="R503" s="122"/>
      <c r="S503" s="125"/>
      <c r="T503" s="122"/>
      <c r="U503" s="122"/>
      <c r="V503" s="123"/>
      <c r="W503" s="123"/>
      <c r="X503" s="122"/>
      <c r="Y503" s="123"/>
      <c r="Z503" s="123"/>
      <c r="AA503" s="123"/>
      <c r="AB503" s="122"/>
      <c r="AC503" s="122"/>
    </row>
    <row r="504" spans="1:29" x14ac:dyDescent="0.25">
      <c r="G504" s="123"/>
      <c r="H504" s="123"/>
      <c r="I504" s="123"/>
      <c r="J504" s="122"/>
      <c r="K504" s="122"/>
      <c r="L504" s="122"/>
      <c r="M504" s="122"/>
      <c r="N504" s="124"/>
      <c r="O504" s="123"/>
      <c r="P504" s="123"/>
      <c r="Q504" s="122"/>
      <c r="R504" s="122"/>
      <c r="S504" s="125"/>
      <c r="T504" s="122"/>
      <c r="U504" s="122"/>
      <c r="V504" s="123"/>
      <c r="W504" s="123"/>
      <c r="X504" s="122"/>
      <c r="Y504" s="123"/>
      <c r="Z504" s="123"/>
      <c r="AA504" s="123"/>
      <c r="AB504" s="122"/>
      <c r="AC504" s="122"/>
    </row>
    <row r="505" spans="1:29" x14ac:dyDescent="0.25">
      <c r="G505" s="123"/>
      <c r="H505" s="123"/>
      <c r="I505" s="123"/>
      <c r="J505" s="122"/>
      <c r="K505" s="122"/>
      <c r="L505" s="122"/>
      <c r="M505" s="122"/>
      <c r="N505" s="124"/>
      <c r="O505" s="123"/>
      <c r="P505" s="123"/>
      <c r="Q505" s="122"/>
      <c r="R505" s="122"/>
      <c r="S505" s="125"/>
      <c r="T505" s="122"/>
      <c r="U505" s="122"/>
      <c r="V505" s="123"/>
      <c r="W505" s="123"/>
      <c r="X505" s="122"/>
      <c r="Y505" s="123"/>
      <c r="Z505" s="123"/>
      <c r="AA505" s="123"/>
      <c r="AB505" s="122"/>
      <c r="AC505" s="122"/>
    </row>
    <row r="506" spans="1:29" x14ac:dyDescent="0.25">
      <c r="G506" s="123"/>
      <c r="H506" s="123"/>
      <c r="I506" s="123"/>
      <c r="J506" s="122"/>
      <c r="K506" s="122"/>
      <c r="L506" s="122"/>
      <c r="M506" s="122"/>
      <c r="N506" s="124"/>
      <c r="O506" s="123"/>
      <c r="P506" s="123"/>
      <c r="Q506" s="122"/>
      <c r="R506" s="122"/>
      <c r="S506" s="125"/>
      <c r="T506" s="122"/>
      <c r="U506" s="122"/>
      <c r="V506" s="123"/>
      <c r="W506" s="123"/>
      <c r="X506" s="122"/>
      <c r="Y506" s="123"/>
      <c r="Z506" s="123"/>
      <c r="AA506" s="123"/>
      <c r="AB506" s="122"/>
      <c r="AC506" s="122"/>
    </row>
    <row r="507" spans="1:29" x14ac:dyDescent="0.25">
      <c r="G507" s="123"/>
      <c r="H507" s="123"/>
      <c r="I507" s="123"/>
      <c r="J507" s="122"/>
      <c r="K507" s="122"/>
      <c r="L507" s="122"/>
      <c r="M507" s="122"/>
      <c r="N507" s="124"/>
      <c r="O507" s="123"/>
      <c r="P507" s="123"/>
      <c r="Q507" s="122"/>
      <c r="R507" s="122"/>
      <c r="S507" s="125"/>
      <c r="T507" s="122"/>
      <c r="U507" s="122"/>
      <c r="V507" s="123"/>
      <c r="W507" s="123"/>
      <c r="X507" s="122"/>
      <c r="Y507" s="123"/>
      <c r="Z507" s="123"/>
      <c r="AA507" s="123"/>
      <c r="AB507" s="122"/>
      <c r="AC507" s="122"/>
    </row>
    <row r="508" spans="1:29" x14ac:dyDescent="0.25">
      <c r="G508" s="123"/>
      <c r="H508" s="123"/>
      <c r="I508" s="123"/>
      <c r="J508" s="122"/>
      <c r="K508" s="122"/>
      <c r="L508" s="122"/>
      <c r="M508" s="122"/>
      <c r="N508" s="124"/>
      <c r="O508" s="123"/>
      <c r="P508" s="123"/>
      <c r="Q508" s="122"/>
      <c r="R508" s="122"/>
      <c r="S508" s="125"/>
      <c r="T508" s="122"/>
      <c r="U508" s="122"/>
      <c r="V508" s="123"/>
      <c r="W508" s="123"/>
      <c r="X508" s="122"/>
      <c r="Y508" s="123"/>
      <c r="Z508" s="123"/>
      <c r="AA508" s="123"/>
      <c r="AB508" s="122"/>
      <c r="AC508" s="122"/>
    </row>
    <row r="509" spans="1:29" x14ac:dyDescent="0.25">
      <c r="G509" s="123"/>
      <c r="H509" s="123"/>
      <c r="I509" s="123"/>
      <c r="J509" s="122"/>
      <c r="K509" s="122"/>
      <c r="L509" s="122"/>
      <c r="M509" s="122"/>
      <c r="N509" s="124"/>
      <c r="O509" s="123"/>
      <c r="P509" s="123"/>
      <c r="Q509" s="122"/>
      <c r="R509" s="122"/>
      <c r="S509" s="125"/>
      <c r="T509" s="122"/>
      <c r="U509" s="122"/>
      <c r="V509" s="123"/>
      <c r="W509" s="123"/>
      <c r="X509" s="122"/>
      <c r="Y509" s="123"/>
      <c r="Z509" s="123"/>
      <c r="AA509" s="123"/>
      <c r="AB509" s="122"/>
      <c r="AC509" s="122"/>
    </row>
    <row r="510" spans="1:29" x14ac:dyDescent="0.25">
      <c r="G510" s="123"/>
      <c r="H510" s="123"/>
      <c r="I510" s="123"/>
      <c r="J510" s="122"/>
      <c r="K510" s="122"/>
      <c r="L510" s="122"/>
      <c r="M510" s="122"/>
      <c r="N510" s="124"/>
      <c r="O510" s="123"/>
      <c r="P510" s="123"/>
      <c r="Q510" s="122"/>
      <c r="R510" s="122"/>
      <c r="S510" s="125"/>
      <c r="T510" s="122"/>
      <c r="U510" s="122"/>
      <c r="V510" s="123"/>
      <c r="W510" s="123"/>
      <c r="X510" s="122"/>
      <c r="Y510" s="123"/>
      <c r="Z510" s="123"/>
      <c r="AA510" s="123"/>
      <c r="AB510" s="122"/>
      <c r="AC510" s="122"/>
    </row>
    <row r="511" spans="1:29" x14ac:dyDescent="0.25">
      <c r="G511" s="123"/>
      <c r="H511" s="123"/>
      <c r="I511" s="123"/>
      <c r="J511" s="122"/>
      <c r="K511" s="122"/>
      <c r="L511" s="122"/>
      <c r="M511" s="122"/>
      <c r="N511" s="124"/>
      <c r="O511" s="123"/>
      <c r="P511" s="123"/>
      <c r="Q511" s="122"/>
      <c r="R511" s="122"/>
      <c r="S511" s="125"/>
      <c r="T511" s="122"/>
      <c r="U511" s="122"/>
      <c r="V511" s="123"/>
      <c r="W511" s="123"/>
      <c r="X511" s="122"/>
      <c r="Y511" s="123"/>
      <c r="Z511" s="123"/>
      <c r="AA511" s="123"/>
      <c r="AB511" s="122"/>
      <c r="AC511" s="122"/>
    </row>
    <row r="512" spans="1:29" x14ac:dyDescent="0.25">
      <c r="G512" s="123"/>
      <c r="H512" s="123"/>
      <c r="I512" s="123"/>
      <c r="J512" s="122"/>
      <c r="K512" s="122"/>
      <c r="L512" s="122"/>
      <c r="M512" s="122"/>
      <c r="N512" s="124"/>
      <c r="O512" s="123"/>
      <c r="P512" s="123"/>
      <c r="Q512" s="122"/>
      <c r="R512" s="122"/>
      <c r="S512" s="125"/>
      <c r="T512" s="122"/>
      <c r="U512" s="122"/>
      <c r="V512" s="123"/>
      <c r="W512" s="123"/>
      <c r="X512" s="122"/>
      <c r="Y512" s="123"/>
      <c r="Z512" s="123"/>
      <c r="AA512" s="123"/>
      <c r="AB512" s="122"/>
      <c r="AC512" s="122"/>
    </row>
  </sheetData>
  <autoFilter ref="A2:AC497"/>
  <pageMargins left="0.31496062992125984" right="0.31496062992125984" top="0.78740157480314965" bottom="0.78740157480314965" header="0.31496062992125984" footer="0.31496062992125984"/>
  <pageSetup paperSize="9"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2"/>
  <sheetViews>
    <sheetView workbookViewId="0"/>
  </sheetViews>
  <sheetFormatPr defaultRowHeight="15" x14ac:dyDescent="0.25"/>
  <cols>
    <col min="1" max="1" width="66.140625" customWidth="1"/>
    <col min="2" max="3" width="14.85546875" customWidth="1"/>
  </cols>
  <sheetData>
    <row r="1" spans="1:3" s="29" customFormat="1" ht="14.45" x14ac:dyDescent="0.3">
      <c r="A1" s="75" t="s">
        <v>314</v>
      </c>
      <c r="B1" s="75"/>
      <c r="C1" s="75"/>
    </row>
    <row r="2" spans="1:3" ht="30" x14ac:dyDescent="0.25">
      <c r="A2" s="76" t="s">
        <v>300</v>
      </c>
      <c r="B2" s="77" t="s">
        <v>301</v>
      </c>
      <c r="C2" s="77" t="s">
        <v>302</v>
      </c>
    </row>
    <row r="3" spans="1:3" x14ac:dyDescent="0.25">
      <c r="A3" s="71" t="s">
        <v>303</v>
      </c>
      <c r="B3" s="72">
        <v>11368.05</v>
      </c>
      <c r="C3" s="72">
        <v>18775.97</v>
      </c>
    </row>
    <row r="4" spans="1:3" ht="30" x14ac:dyDescent="0.25">
      <c r="A4" s="71" t="s">
        <v>304</v>
      </c>
      <c r="B4" s="72">
        <v>2271.98</v>
      </c>
      <c r="C4" s="72">
        <v>4758.96</v>
      </c>
    </row>
    <row r="5" spans="1:3" ht="30" x14ac:dyDescent="0.25">
      <c r="A5" s="71" t="s">
        <v>305</v>
      </c>
      <c r="B5" s="72">
        <v>2698.7</v>
      </c>
      <c r="C5" s="72">
        <v>5420.05</v>
      </c>
    </row>
    <row r="6" spans="1:3" ht="30" x14ac:dyDescent="0.25">
      <c r="A6" s="71" t="s">
        <v>306</v>
      </c>
      <c r="B6" s="72">
        <v>1492.45</v>
      </c>
      <c r="C6" s="72">
        <v>2912.92</v>
      </c>
    </row>
    <row r="7" spans="1:3" ht="30" x14ac:dyDescent="0.25">
      <c r="A7" s="71" t="s">
        <v>307</v>
      </c>
      <c r="B7" s="72">
        <v>3006.7</v>
      </c>
      <c r="C7" s="72">
        <v>8855.4</v>
      </c>
    </row>
    <row r="8" spans="1:3" ht="30" x14ac:dyDescent="0.25">
      <c r="A8" s="71" t="s">
        <v>308</v>
      </c>
      <c r="B8" s="72">
        <v>26498</v>
      </c>
      <c r="C8" s="72">
        <v>58086.400000000001</v>
      </c>
    </row>
    <row r="9" spans="1:3" ht="30" x14ac:dyDescent="0.25">
      <c r="A9" s="71" t="s">
        <v>309</v>
      </c>
      <c r="B9" s="72">
        <v>1627.31</v>
      </c>
      <c r="C9" s="72">
        <v>4293.6099999999997</v>
      </c>
    </row>
    <row r="10" spans="1:3" ht="30" x14ac:dyDescent="0.25">
      <c r="A10" s="71" t="s">
        <v>310</v>
      </c>
      <c r="B10" s="72">
        <v>928.44</v>
      </c>
      <c r="C10" s="72">
        <v>1547.4</v>
      </c>
    </row>
    <row r="11" spans="1:3" x14ac:dyDescent="0.25">
      <c r="A11" s="73" t="s">
        <v>311</v>
      </c>
      <c r="B11" s="72">
        <v>23146.32</v>
      </c>
      <c r="C11" s="72">
        <v>38040.04</v>
      </c>
    </row>
    <row r="12" spans="1:3" ht="30" x14ac:dyDescent="0.25">
      <c r="A12" s="71" t="s">
        <v>312</v>
      </c>
      <c r="B12" s="72">
        <v>46371.96</v>
      </c>
      <c r="C12" s="72">
        <v>85295.59</v>
      </c>
    </row>
    <row r="13" spans="1:3" x14ac:dyDescent="0.25">
      <c r="A13" s="73" t="s">
        <v>313</v>
      </c>
      <c r="B13" s="72">
        <v>1864.97</v>
      </c>
      <c r="C13" s="72">
        <v>7818.97</v>
      </c>
    </row>
    <row r="14" spans="1:3" x14ac:dyDescent="0.25">
      <c r="A14" s="73"/>
      <c r="B14" s="74">
        <f>SUM(B3:B13)</f>
        <v>121274.88</v>
      </c>
      <c r="C14" s="74">
        <f>SUM(C3:C13)</f>
        <v>235805.31</v>
      </c>
    </row>
    <row r="15" spans="1:3" x14ac:dyDescent="0.25">
      <c r="B15" s="28"/>
      <c r="C15" s="28"/>
    </row>
    <row r="16" spans="1:3" x14ac:dyDescent="0.25">
      <c r="B16" s="28"/>
      <c r="C16" s="28"/>
    </row>
    <row r="17" spans="2:3" x14ac:dyDescent="0.25">
      <c r="B17" s="28"/>
      <c r="C17" s="28"/>
    </row>
    <row r="18" spans="2:3" x14ac:dyDescent="0.25">
      <c r="B18" s="28"/>
      <c r="C18" s="28"/>
    </row>
    <row r="19" spans="2:3" x14ac:dyDescent="0.25">
      <c r="B19" s="28"/>
      <c r="C19" s="28"/>
    </row>
    <row r="20" spans="2:3" x14ac:dyDescent="0.25">
      <c r="B20" s="28"/>
      <c r="C20" s="28"/>
    </row>
    <row r="21" spans="2:3" x14ac:dyDescent="0.25">
      <c r="B21" s="28"/>
      <c r="C21" s="28"/>
    </row>
    <row r="22" spans="2:3" x14ac:dyDescent="0.25">
      <c r="B22" s="28"/>
      <c r="C22" s="28"/>
    </row>
  </sheetData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Plan1</vt:lpstr>
      <vt:lpstr>Plan2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CIRO SANCHES LOPES</dc:creator>
  <cp:lastModifiedBy>CIRO SANCHES LOPES</cp:lastModifiedBy>
  <cp:lastPrinted>2014-11-04T18:35:13Z</cp:lastPrinted>
  <dcterms:created xsi:type="dcterms:W3CDTF">2013-04-12T18:57:47Z</dcterms:created>
  <dcterms:modified xsi:type="dcterms:W3CDTF">2015-01-16T19:38:05Z</dcterms:modified>
</cp:coreProperties>
</file>