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600" windowHeight="11760"/>
  </bookViews>
  <sheets>
    <sheet name="Calculo" sheetId="4" r:id="rId1"/>
  </sheets>
  <calcPr calcId="145621"/>
</workbook>
</file>

<file path=xl/calcChain.xml><?xml version="1.0" encoding="utf-8"?>
<calcChain xmlns="http://schemas.openxmlformats.org/spreadsheetml/2006/main">
  <c r="D45" i="4" l="1"/>
  <c r="C45" i="4"/>
  <c r="E27" i="4" s="1"/>
  <c r="E37" i="4" l="1"/>
  <c r="E17" i="4"/>
  <c r="E44" i="4" l="1"/>
  <c r="E12" i="4"/>
  <c r="E43" i="4"/>
  <c r="E22" i="4"/>
  <c r="E32" i="4"/>
  <c r="E7" i="4"/>
  <c r="E41" i="4"/>
  <c r="E45" i="4" l="1"/>
</calcChain>
</file>

<file path=xl/sharedStrings.xml><?xml version="1.0" encoding="utf-8"?>
<sst xmlns="http://schemas.openxmlformats.org/spreadsheetml/2006/main" count="50" uniqueCount="34">
  <si>
    <t>Pontuação</t>
  </si>
  <si>
    <t>Somatório</t>
  </si>
  <si>
    <t>%*</t>
  </si>
  <si>
    <t xml:space="preserve">Pesquisa </t>
  </si>
  <si>
    <t>Extensão</t>
  </si>
  <si>
    <t>Total</t>
  </si>
  <si>
    <t>*Percentual (peso) baseado no máximo de pontuação que o solicitante pode atingir em cada item.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</si>
  <si>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Inclui-se a carga horária de disciplinas ministradas em programas de pós graduação, mediante comprovação.</t>
    </r>
  </si>
  <si>
    <r>
      <t>Produção acadêmica (últimos 5 anos) até 1000 mil pontos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</si>
  <si>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Conforme planilha adotada pela Propesq e Proext. A planilha deverá ser preenchida pelo solicitante.</t>
    </r>
  </si>
  <si>
    <t>Maior ou Igual a 1 Ano e Menor que 2 Anos</t>
  </si>
  <si>
    <t>Maior ou Igual a 4 Anos</t>
  </si>
  <si>
    <t>Menos de 1 Ano</t>
  </si>
  <si>
    <t>Maior ou Igual a 2 Anos e Menor que 4 Anos</t>
  </si>
  <si>
    <t>Menos de 8 Horas</t>
  </si>
  <si>
    <r>
      <rPr>
        <sz val="11"/>
        <color theme="1"/>
        <rFont val="Calibri"/>
        <family val="2"/>
      </rPr>
      <t xml:space="preserve">Maior ou Igual a </t>
    </r>
    <r>
      <rPr>
        <sz val="11"/>
        <color theme="1"/>
        <rFont val="Calibri"/>
        <family val="2"/>
        <scheme val="minor"/>
      </rPr>
      <t>8 Horas e Menor que 12 horas</t>
    </r>
  </si>
  <si>
    <r>
      <rPr>
        <sz val="11"/>
        <color theme="1"/>
        <rFont val="Calibri"/>
        <family val="2"/>
      </rPr>
      <t>Maior ou Igual a 12 Horas e Menor que</t>
    </r>
    <r>
      <rPr>
        <sz val="11"/>
        <color theme="1"/>
        <rFont val="Calibri"/>
        <family val="2"/>
        <scheme val="minor"/>
      </rPr>
      <t xml:space="preserve"> 16 Horas</t>
    </r>
  </si>
  <si>
    <r>
      <rPr>
        <b/>
        <sz val="11"/>
        <color theme="1"/>
        <rFont val="Calibri"/>
        <family val="2"/>
      </rPr>
      <t xml:space="preserve">Maior ou Igual a </t>
    </r>
    <r>
      <rPr>
        <b/>
        <sz val="13.2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  <scheme val="minor"/>
      </rPr>
      <t>16 horas</t>
    </r>
  </si>
  <si>
    <t>Superior a 3 Meses e Inferior ou Igual a 1 Ano</t>
  </si>
  <si>
    <t>Superior a 1 Ano e Inferior ou Igual a 2 Anos</t>
  </si>
  <si>
    <t>Superior a 2 Anos e Inferior ou Igual a 4 Anos</t>
  </si>
  <si>
    <t>Superior a 4 Anos</t>
  </si>
  <si>
    <t>Superior a 25% e Inferior ou Igual a 50%</t>
  </si>
  <si>
    <t>Inferior ou Igual a 25%</t>
  </si>
  <si>
    <t>Superior a 50%</t>
  </si>
  <si>
    <t>Tempo Dedicado a Gestão (Coordenação de Curso, Coordenação Acadêmica e Direção; Comissão com Emissão de Portaria)</t>
  </si>
  <si>
    <t>Maior tempo (período) como Docente de Carreira no Magistério Superior (Campus Itaqui-RS)</t>
  </si>
  <si>
    <t xml:space="preserve">Maior Tempo (período) como Docente de Carreira do Magistério Superior (Outras Instituições Federais) </t>
  </si>
  <si>
    <t xml:space="preserve">Maior Tempo (período) como Docente de Carreira do Magistério Superior (Outras Instituições - Comunitarias/Particulares/...) </t>
  </si>
  <si>
    <t>Período do Último Afastamento (p/Qualificação)</t>
  </si>
  <si>
    <t>Tempo Cursado na Pós-Graduação (calculo com base em periodo de 48 meses)</t>
  </si>
  <si>
    <t xml:space="preserve">Planilha de Pontuação Mestre (Afastamentos) </t>
  </si>
  <si>
    <r>
      <t>Dedicação em Carga Horária de Ensino - UNIPAMPA (média dos últimos 10 semestres)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</si>
  <si>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Dedicação em Carga Horária de Ensino - Outras Instituições (média dos últimos 10 semestres)</t>
    </r>
    <r>
      <rPr>
        <b/>
        <vertAlign val="superscript"/>
        <sz val="11"/>
        <color theme="1"/>
        <rFont val="Calibri"/>
        <family val="2"/>
        <scheme val="minor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</si>
</sst>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3.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2" xfId="0" applyFont="1" applyBorder="1"/>
    <xf numFmtId="9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/>
    <xf numFmtId="10" fontId="0" fillId="0" borderId="0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2" borderId="0" xfId="0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3" xfId="0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0" xfId="0" applyNumberFormat="1" applyFont="1" applyAlignment="1">
      <alignment horizontal="left"/>
    </xf>
    <xf numFmtId="9" fontId="0" fillId="0" borderId="0" xfId="0" applyNumberFormat="1" applyAlignment="1">
      <alignment horizontal="left"/>
    </xf>
    <xf numFmtId="9" fontId="1" fillId="0" borderId="0" xfId="0" applyNumberFormat="1" applyFont="1" applyAlignment="1">
      <alignment horizontal="left"/>
    </xf>
    <xf numFmtId="0" fontId="5" fillId="0" borderId="0" xfId="0" applyFont="1" applyBorder="1"/>
    <xf numFmtId="2" fontId="1" fillId="0" borderId="0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/>
    <xf numFmtId="0" fontId="1" fillId="0" borderId="3" xfId="0" applyFont="1" applyBorder="1" applyAlignment="1"/>
    <xf numFmtId="2" fontId="4" fillId="0" borderId="0" xfId="0" applyNumberFormat="1" applyFont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Border="1"/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topLeftCell="A13" workbookViewId="0">
      <selection activeCell="B38" sqref="B38"/>
    </sheetView>
  </sheetViews>
  <sheetFormatPr defaultRowHeight="15" x14ac:dyDescent="0.25"/>
  <cols>
    <col min="1" max="1" width="9.42578125" customWidth="1"/>
    <col min="2" max="2" width="62.5703125" customWidth="1"/>
    <col min="3" max="3" width="11.85546875" customWidth="1"/>
    <col min="4" max="4" width="9.85546875" customWidth="1"/>
    <col min="5" max="5" width="11.5703125" customWidth="1"/>
  </cols>
  <sheetData>
    <row r="1" spans="1:5" ht="15.75" x14ac:dyDescent="0.25">
      <c r="A1" s="44" t="s">
        <v>31</v>
      </c>
      <c r="B1" s="44"/>
      <c r="C1" s="44"/>
      <c r="D1" s="44"/>
      <c r="E1" s="44"/>
    </row>
    <row r="2" spans="1:5" x14ac:dyDescent="0.25">
      <c r="A2" s="1"/>
      <c r="B2" s="2"/>
      <c r="C2" s="3" t="s">
        <v>0</v>
      </c>
      <c r="D2" s="3" t="s">
        <v>1</v>
      </c>
      <c r="E2" s="4" t="s">
        <v>2</v>
      </c>
    </row>
    <row r="3" spans="1:5" x14ac:dyDescent="0.25">
      <c r="A3" s="5">
        <v>1</v>
      </c>
      <c r="B3" s="40" t="s">
        <v>26</v>
      </c>
      <c r="C3" s="40"/>
      <c r="D3" s="40"/>
      <c r="E3" s="40"/>
    </row>
    <row r="4" spans="1:5" x14ac:dyDescent="0.25">
      <c r="A4" s="8"/>
      <c r="B4" s="9" t="s">
        <v>12</v>
      </c>
      <c r="C4" s="10">
        <v>400</v>
      </c>
      <c r="D4" s="11"/>
      <c r="E4" s="12"/>
    </row>
    <row r="5" spans="1:5" x14ac:dyDescent="0.25">
      <c r="A5" s="8"/>
      <c r="B5" s="9" t="s">
        <v>10</v>
      </c>
      <c r="C5" s="10">
        <v>800</v>
      </c>
      <c r="D5" s="11"/>
      <c r="E5" s="13"/>
    </row>
    <row r="6" spans="1:5" x14ac:dyDescent="0.25">
      <c r="A6" s="8"/>
      <c r="B6" s="9" t="s">
        <v>13</v>
      </c>
      <c r="C6" s="10">
        <v>1600</v>
      </c>
      <c r="D6" s="11"/>
      <c r="E6" s="13"/>
    </row>
    <row r="7" spans="1:5" x14ac:dyDescent="0.25">
      <c r="A7" s="14"/>
      <c r="B7" s="15" t="s">
        <v>11</v>
      </c>
      <c r="C7" s="14">
        <v>3200</v>
      </c>
      <c r="D7" s="16"/>
      <c r="E7" s="17">
        <f>((MAX(D4:D7)*100)/$C$45)</f>
        <v>0</v>
      </c>
    </row>
    <row r="8" spans="1:5" x14ac:dyDescent="0.25">
      <c r="A8" s="5">
        <v>2</v>
      </c>
      <c r="B8" s="40" t="s">
        <v>27</v>
      </c>
      <c r="C8" s="40"/>
      <c r="D8" s="40"/>
      <c r="E8" s="40"/>
    </row>
    <row r="9" spans="1:5" x14ac:dyDescent="0.25">
      <c r="A9" s="8"/>
      <c r="B9" s="9" t="s">
        <v>12</v>
      </c>
      <c r="C9" s="10">
        <v>200</v>
      </c>
      <c r="D9" s="11"/>
      <c r="E9" s="12"/>
    </row>
    <row r="10" spans="1:5" x14ac:dyDescent="0.25">
      <c r="A10" s="8"/>
      <c r="B10" s="9" t="s">
        <v>10</v>
      </c>
      <c r="C10" s="10">
        <v>400</v>
      </c>
      <c r="D10" s="11"/>
      <c r="E10" s="13"/>
    </row>
    <row r="11" spans="1:5" x14ac:dyDescent="0.25">
      <c r="A11" s="8"/>
      <c r="B11" s="9" t="s">
        <v>13</v>
      </c>
      <c r="C11" s="10">
        <v>800</v>
      </c>
      <c r="D11" s="11"/>
      <c r="E11" s="13"/>
    </row>
    <row r="12" spans="1:5" x14ac:dyDescent="0.25">
      <c r="A12" s="8"/>
      <c r="B12" s="43" t="s">
        <v>11</v>
      </c>
      <c r="C12" s="8">
        <v>1600</v>
      </c>
      <c r="D12" s="11"/>
      <c r="E12" s="34">
        <f>((MAX(D9:D12)*100)/$C$45)</f>
        <v>0</v>
      </c>
    </row>
    <row r="13" spans="1:5" x14ac:dyDescent="0.25">
      <c r="A13" s="5">
        <v>3</v>
      </c>
      <c r="B13" s="40" t="s">
        <v>28</v>
      </c>
      <c r="C13" s="40"/>
      <c r="D13" s="40"/>
      <c r="E13" s="40"/>
    </row>
    <row r="14" spans="1:5" x14ac:dyDescent="0.25">
      <c r="A14" s="8"/>
      <c r="B14" s="9" t="s">
        <v>12</v>
      </c>
      <c r="C14" s="10">
        <v>100</v>
      </c>
      <c r="D14" s="11"/>
      <c r="E14" s="12"/>
    </row>
    <row r="15" spans="1:5" x14ac:dyDescent="0.25">
      <c r="A15" s="8"/>
      <c r="B15" s="9" t="s">
        <v>10</v>
      </c>
      <c r="C15" s="10">
        <v>200</v>
      </c>
      <c r="D15" s="11"/>
      <c r="E15" s="13"/>
    </row>
    <row r="16" spans="1:5" x14ac:dyDescent="0.25">
      <c r="A16" s="8"/>
      <c r="B16" s="9" t="s">
        <v>13</v>
      </c>
      <c r="C16" s="10">
        <v>400</v>
      </c>
      <c r="D16" s="11"/>
      <c r="E16" s="13"/>
    </row>
    <row r="17" spans="1:5" x14ac:dyDescent="0.25">
      <c r="A17" s="8"/>
      <c r="B17" s="43" t="s">
        <v>11</v>
      </c>
      <c r="C17" s="8">
        <v>800</v>
      </c>
      <c r="D17" s="11"/>
      <c r="E17" s="34">
        <f>((MAX(D14:D17)*100)/$C$45)</f>
        <v>0</v>
      </c>
    </row>
    <row r="18" spans="1:5" ht="15" customHeight="1" x14ac:dyDescent="0.25">
      <c r="A18" s="5">
        <v>4</v>
      </c>
      <c r="B18" s="40" t="s">
        <v>32</v>
      </c>
      <c r="C18" s="40"/>
      <c r="D18" s="40"/>
      <c r="E18" s="40"/>
    </row>
    <row r="19" spans="1:5" x14ac:dyDescent="0.25">
      <c r="A19" s="18"/>
      <c r="B19" s="22" t="s">
        <v>14</v>
      </c>
      <c r="C19" s="20">
        <v>150</v>
      </c>
      <c r="D19" s="23"/>
      <c r="E19" s="21"/>
    </row>
    <row r="20" spans="1:5" x14ac:dyDescent="0.25">
      <c r="A20" s="18"/>
      <c r="B20" s="22" t="s">
        <v>15</v>
      </c>
      <c r="C20" s="20">
        <v>300</v>
      </c>
      <c r="D20" s="23"/>
      <c r="E20" s="21"/>
    </row>
    <row r="21" spans="1:5" x14ac:dyDescent="0.25">
      <c r="A21" s="18"/>
      <c r="B21" s="22" t="s">
        <v>16</v>
      </c>
      <c r="C21" s="20">
        <v>600</v>
      </c>
      <c r="D21" s="23"/>
      <c r="E21" s="21"/>
    </row>
    <row r="22" spans="1:5" ht="15" customHeight="1" x14ac:dyDescent="0.3">
      <c r="A22" s="18"/>
      <c r="B22" s="19" t="s">
        <v>17</v>
      </c>
      <c r="C22" s="18">
        <v>1200</v>
      </c>
      <c r="D22" s="23"/>
      <c r="E22" s="24">
        <f>((MAX(D19:D22)*100)/$C$45)</f>
        <v>0</v>
      </c>
    </row>
    <row r="23" spans="1:5" ht="15" customHeight="1" x14ac:dyDescent="0.25">
      <c r="A23" s="5">
        <v>5</v>
      </c>
      <c r="B23" s="40" t="s">
        <v>33</v>
      </c>
      <c r="C23" s="40"/>
      <c r="D23" s="40"/>
      <c r="E23" s="40"/>
    </row>
    <row r="24" spans="1:5" ht="15" customHeight="1" x14ac:dyDescent="0.25">
      <c r="A24" s="18"/>
      <c r="B24" s="22" t="s">
        <v>14</v>
      </c>
      <c r="C24" s="20">
        <v>75</v>
      </c>
      <c r="D24" s="23"/>
      <c r="E24" s="21"/>
    </row>
    <row r="25" spans="1:5" ht="15" customHeight="1" x14ac:dyDescent="0.25">
      <c r="A25" s="18"/>
      <c r="B25" s="22" t="s">
        <v>15</v>
      </c>
      <c r="C25" s="20">
        <v>150</v>
      </c>
      <c r="D25" s="23"/>
      <c r="E25" s="21"/>
    </row>
    <row r="26" spans="1:5" ht="15" customHeight="1" x14ac:dyDescent="0.25">
      <c r="A26" s="18"/>
      <c r="B26" s="22" t="s">
        <v>16</v>
      </c>
      <c r="C26" s="20">
        <v>300</v>
      </c>
      <c r="D26" s="23"/>
      <c r="E26" s="21"/>
    </row>
    <row r="27" spans="1:5" ht="15" customHeight="1" x14ac:dyDescent="0.3">
      <c r="A27" s="18"/>
      <c r="B27" s="19" t="s">
        <v>17</v>
      </c>
      <c r="C27" s="18">
        <v>600</v>
      </c>
      <c r="D27" s="23"/>
      <c r="E27" s="24">
        <f>((MAX(D24:D27)*100)/$C$45)</f>
        <v>0</v>
      </c>
    </row>
    <row r="28" spans="1:5" x14ac:dyDescent="0.25">
      <c r="A28" s="5">
        <v>6</v>
      </c>
      <c r="B28" s="6" t="s">
        <v>25</v>
      </c>
      <c r="C28" s="7"/>
      <c r="D28" s="25"/>
      <c r="E28" s="26"/>
    </row>
    <row r="29" spans="1:5" x14ac:dyDescent="0.25">
      <c r="A29" s="8"/>
      <c r="B29" s="9" t="s">
        <v>18</v>
      </c>
      <c r="C29" s="10">
        <v>150</v>
      </c>
      <c r="D29" s="11"/>
      <c r="E29" s="27"/>
    </row>
    <row r="30" spans="1:5" x14ac:dyDescent="0.25">
      <c r="A30" s="8"/>
      <c r="B30" s="9" t="s">
        <v>19</v>
      </c>
      <c r="C30" s="10">
        <v>300</v>
      </c>
      <c r="D30" s="11"/>
      <c r="E30" s="27"/>
    </row>
    <row r="31" spans="1:5" x14ac:dyDescent="0.25">
      <c r="A31" s="8"/>
      <c r="B31" s="9" t="s">
        <v>20</v>
      </c>
      <c r="C31" s="10">
        <v>600</v>
      </c>
      <c r="D31" s="11"/>
      <c r="E31" s="27"/>
    </row>
    <row r="32" spans="1:5" x14ac:dyDescent="0.25">
      <c r="A32" s="14"/>
      <c r="B32" s="15" t="s">
        <v>21</v>
      </c>
      <c r="C32" s="14">
        <v>1200</v>
      </c>
      <c r="D32" s="16"/>
      <c r="E32" s="24">
        <f>((MAX(D29:D32)*100)/$C$45)</f>
        <v>0</v>
      </c>
    </row>
    <row r="33" spans="1:5" x14ac:dyDescent="0.25">
      <c r="A33" s="5">
        <v>7</v>
      </c>
      <c r="B33" s="6" t="s">
        <v>29</v>
      </c>
      <c r="C33" s="7"/>
      <c r="D33" s="25"/>
      <c r="E33" s="26"/>
    </row>
    <row r="34" spans="1:5" x14ac:dyDescent="0.25">
      <c r="A34" s="8"/>
      <c r="B34" s="9" t="s">
        <v>12</v>
      </c>
      <c r="C34" s="10">
        <v>-400</v>
      </c>
      <c r="D34" s="11"/>
    </row>
    <row r="35" spans="1:5" x14ac:dyDescent="0.25">
      <c r="A35" s="8"/>
      <c r="B35" s="42" t="s">
        <v>10</v>
      </c>
      <c r="C35" s="10">
        <v>-800</v>
      </c>
      <c r="D35" s="11"/>
      <c r="E35" s="41"/>
    </row>
    <row r="36" spans="1:5" x14ac:dyDescent="0.25">
      <c r="A36" s="8"/>
      <c r="B36" s="42" t="s">
        <v>13</v>
      </c>
      <c r="C36" s="10">
        <v>-1600</v>
      </c>
      <c r="D36" s="11"/>
      <c r="E36" s="41"/>
    </row>
    <row r="37" spans="1:5" x14ac:dyDescent="0.25">
      <c r="A37" s="14"/>
      <c r="B37" s="15" t="s">
        <v>11</v>
      </c>
      <c r="C37" s="14">
        <v>-3200</v>
      </c>
      <c r="D37" s="16"/>
      <c r="E37" s="41">
        <f>(-(((MAX(ABS(D34),ABS(D35),ABS(D36),ABS(D37))*100)/$C$45)))</f>
        <v>0</v>
      </c>
    </row>
    <row r="38" spans="1:5" x14ac:dyDescent="0.25">
      <c r="A38" s="38">
        <v>8</v>
      </c>
      <c r="B38" s="39" t="s">
        <v>30</v>
      </c>
      <c r="C38" s="39"/>
      <c r="D38" s="39"/>
      <c r="E38" s="39"/>
    </row>
    <row r="39" spans="1:5" x14ac:dyDescent="0.25">
      <c r="A39" s="20"/>
      <c r="B39" s="30" t="s">
        <v>23</v>
      </c>
      <c r="C39" s="20">
        <v>100</v>
      </c>
      <c r="D39" s="23"/>
      <c r="E39" s="21"/>
    </row>
    <row r="40" spans="1:5" x14ac:dyDescent="0.25">
      <c r="A40" s="20"/>
      <c r="B40" s="31" t="s">
        <v>22</v>
      </c>
      <c r="C40" s="20">
        <v>200</v>
      </c>
      <c r="D40" s="23"/>
      <c r="E40" s="21"/>
    </row>
    <row r="41" spans="1:5" x14ac:dyDescent="0.25">
      <c r="A41" s="20"/>
      <c r="B41" s="32" t="s">
        <v>24</v>
      </c>
      <c r="C41" s="18">
        <v>400</v>
      </c>
      <c r="D41" s="23"/>
      <c r="E41" s="24">
        <f>((MAX(D39:D41)*100)/$C$45)</f>
        <v>0</v>
      </c>
    </row>
    <row r="42" spans="1:5" ht="15" customHeight="1" x14ac:dyDescent="0.25">
      <c r="A42" s="5">
        <v>9</v>
      </c>
      <c r="B42" s="6" t="s">
        <v>8</v>
      </c>
      <c r="C42" s="7"/>
      <c r="D42" s="25"/>
      <c r="E42" s="26"/>
    </row>
    <row r="43" spans="1:5" x14ac:dyDescent="0.25">
      <c r="A43" s="10"/>
      <c r="B43" s="33" t="s">
        <v>3</v>
      </c>
      <c r="C43" s="8">
        <v>1000</v>
      </c>
      <c r="D43" s="11"/>
      <c r="E43" s="34">
        <f>(((D43)*100)/$C$45)</f>
        <v>0</v>
      </c>
    </row>
    <row r="44" spans="1:5" x14ac:dyDescent="0.25">
      <c r="A44" s="29"/>
      <c r="B44" s="35" t="s">
        <v>4</v>
      </c>
      <c r="C44" s="14">
        <v>1000</v>
      </c>
      <c r="D44" s="16"/>
      <c r="E44" s="34">
        <f>(((D44)*100)/$C$45)</f>
        <v>0</v>
      </c>
    </row>
    <row r="45" spans="1:5" ht="15.75" x14ac:dyDescent="0.25">
      <c r="A45" s="1"/>
      <c r="B45" s="3" t="s">
        <v>5</v>
      </c>
      <c r="C45" s="28">
        <f>(C7+C12+C17+C22+C27+C32+C41+C43+C44)</f>
        <v>11000</v>
      </c>
      <c r="D45" s="36">
        <f>(MAX(D4:D7) + MAX(D9:D12)+MAX(D14:D17)+MAX(D19:D22)+MAX(D24:D27)+MAX(D29:D32)-MAX(ABS(D34),ABS(D35),ABS(D36),ABS(D37))+MAX(D39:D41)+D43+D44)</f>
        <v>0</v>
      </c>
      <c r="E45" s="37">
        <f>(E7+E12+E17+E22+E27+E32+E37+E41+E43+E44)</f>
        <v>0</v>
      </c>
    </row>
    <row r="46" spans="1:5" x14ac:dyDescent="0.25">
      <c r="A46" s="45" t="s">
        <v>6</v>
      </c>
      <c r="B46" s="45"/>
      <c r="C46" s="45"/>
      <c r="D46" s="45"/>
      <c r="E46" s="45"/>
    </row>
    <row r="47" spans="1:5" ht="17.25" x14ac:dyDescent="0.25">
      <c r="A47" s="46" t="s">
        <v>7</v>
      </c>
      <c r="B47" s="46"/>
      <c r="C47" s="46"/>
      <c r="D47" s="46"/>
      <c r="E47" s="46"/>
    </row>
    <row r="48" spans="1:5" ht="17.25" x14ac:dyDescent="0.25">
      <c r="A48" s="47" t="s">
        <v>9</v>
      </c>
      <c r="B48" s="47"/>
      <c r="C48" s="47"/>
      <c r="D48" s="47"/>
      <c r="E48" s="47"/>
    </row>
  </sheetData>
  <sheetProtection password="C71F" sheet="1" objects="1" scenarios="1"/>
  <protectedRanges>
    <protectedRange sqref="D4:D7 D9:D12 D19:D22 D29:D32 D34:D37 D39:D41 D43:D44 D14:D17 D24:D27" name="Pontos"/>
  </protectedRanges>
  <mergeCells count="4">
    <mergeCell ref="A1:E1"/>
    <mergeCell ref="A46:E46"/>
    <mergeCell ref="A47:E47"/>
    <mergeCell ref="A48:E48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Calculo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LEUGIM CORTEZE ROMIO</dc:creator>
  <cp:lastModifiedBy>CARLA POHL SEHN</cp:lastModifiedBy>
  <cp:lastPrinted>2016-04-07T19:43:04Z</cp:lastPrinted>
  <dcterms:created xsi:type="dcterms:W3CDTF">2014-09-25T20:47:31Z</dcterms:created>
  <dcterms:modified xsi:type="dcterms:W3CDTF">2017-05-03T16:38:14Z</dcterms:modified>
</cp:coreProperties>
</file>